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<sst xmlns="http://schemas.openxmlformats.org/spreadsheetml/2006/main" count="417" uniqueCount="304">
  <si>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</si>
  <si>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</si>
  <si>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</si>
  <si>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</si>
  <si>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</si>
  <si>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</si>
  <si>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</si>
  <si>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</si>
  <si>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</si>
  <si>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</si>
  <si>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</si>
  <si>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</si>
  <si>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</si>
  <si>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</si>
  <si>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</si>
  <si>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</si>
  <si>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</si>
  <si>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</si>
  <si>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</si>
  <si>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</si>
  <si>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</si>
  <si>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</si>
  <si>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</si>
  <si>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</si>
  <si>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</si>
  <si>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</si>
  <si>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</si>
  <si>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</si>
  <si>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</si>
  <si>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</si>
  <si>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</si>
  <si>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</si>
  <si>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</si>
  <si>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</si>
  <si>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</si>
  <si>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</si>
  <si>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</si>
  <si>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</si>
  <si>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</si>
  <si>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</si>
  <si>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</si>
  <si>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</si>
  <si>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</si>
  <si>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</si>
  <si>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</si>
  <si>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</si>
  <si>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</si>
  <si>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</si>
  <si>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</si>
  <si>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</si>
  <si>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</si>
  <si>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</si>
  <si>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</si>
  <si>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</si>
  <si>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</si>
  <si>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</si>
  <si>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</si>
  <si>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</si>
  <si>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</si>
  <si>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</si>
  <si>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</si>
  <si>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</si>
  <si>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</si>
  <si>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</si>
  <si>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</si>
  <si>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</si>
  <si>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</si>
  <si>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</si>
  <si>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</si>
  <si>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</si>
  <si>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</si>
  <si>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</si>
  <si>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</si>
  <si>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</si>
  <si>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</si>
  <si>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</si>
  <si>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</si>
  <si>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</si>
  <si>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</si>
  <si>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</si>
  <si>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</si>
  <si>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</si>
  <si>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</si>
  <si>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</si>
  <si>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</si>
  <si>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</si>
  <si>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</si>
  <si>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</si>
  <si>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</si>
  <si>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</si>
  <si>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</si>
  <si>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</si>
  <si>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</si>
  <si>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</si>
  <si>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</si>
  <si>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</si>
  <si>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</si>
  <si>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Diplomamunka+ip.gyak+projektm.II.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</si>
  <si>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</si>
  <si>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</si>
  <si>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</si>
  <si>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</si>
  <si>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</si>
  <si>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</si>
  <si>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</si>
  <si>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</si>
  <si>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</si>
  <si>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</si>
  <si>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</si>
  <si>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</si>
  <si>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</si>
  <si>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</si>
  <si>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</si>
  <si>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</si>
  <si>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</si>
  <si>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</si>
  <si>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</si>
  <si>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</si>
  <si>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</si>
  <si>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</si>
  <si>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</si>
  <si>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</si>
  <si>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</si>
  <si>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</si>
  <si>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</si>
  <si>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</si>
  <si>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</si>
  <si>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</si>
  <si>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</si>
  <si>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</si>
  <si>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</si>
  <si>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</si>
  <si>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</si>
  <si>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</si>
  <si>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</si>
  <si>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</si>
  <si>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</si>
  <si>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</si>
  <si>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</si>
  <si>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</si>
  <si>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</si>
  <si>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</si>
  <si>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</si>
  <si>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</si>
  <si>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</si>
  <si>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</si>
  <si>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</si>
  <si>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</si>
  <si>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</si>
  <si>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</si>
  <si>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</si>
  <si>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</si>
  <si>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</si>
  <si>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</si>
  <si>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</si>
  <si>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</si>
  <si>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</si>
  <si>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</si>
  <si>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</si>
  <si>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</si>
  <si>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</si>
  <si>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</si>
  <si>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</si>
  <si>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</si>
  <si>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</si>
  <si>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</si>
  <si>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</si>
  <si>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</si>
  <si>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</si>
  <si>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</si>
  <si>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</si>
  <si>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</si>
  <si>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</si>
  <si>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</si>
  <si>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</si>
  <si>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</si>
  <si>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</si>
  <si>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</si>
  <si>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</si>
  <si>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</si>
  <si>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</si>
  <si>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</si>
  <si>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</si>
  <si>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</si>
  <si>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</si>
  <si>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</si>
  <si>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</si>
  <si>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</si>
  <si>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</si>
  <si>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</si>
  <si>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</si>
  <si>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</si>
  <si>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</si>
  <si>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</si>
  <si>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</si>
  <si>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</si>
  <si>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</si>
  <si>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</si>
  <si>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</si>
  <si>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</si>
  <si>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</si>
  <si>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</si>
  <si>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</si>
  <si>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</si>
  <si>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</si>
  <si>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</si>
  <si>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mintatanterv</t>
  </si>
  <si>
    <t>kiegészítő tárgyak</t>
  </si>
  <si>
    <t>Óbudai Egyetem</t>
  </si>
  <si>
    <t>KMEGT11TNC</t>
  </si>
  <si>
    <t>BGBMS12NEC</t>
  </si>
  <si>
    <t>BGRMO12NEC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</si>
  <si>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</si>
  <si>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</si>
  <si>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</si>
  <si>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</si>
  <si>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</si>
  <si>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</si>
  <si>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</si>
  <si>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BGRIB13NEC</t>
  </si>
  <si>
    <t>Mechatronika és természettudományok</t>
  </si>
  <si>
    <t>Szab.választható  term.tud. tantárgy</t>
  </si>
  <si>
    <t>BGBMV11NEC</t>
  </si>
  <si>
    <t>„szabadon választható természettudományi”</t>
  </si>
  <si>
    <t>„szabadon választható gazdasági-humán”</t>
  </si>
  <si>
    <t>BGRLM2VNEC</t>
  </si>
  <si>
    <t>Lágyszámítási módszerek alklamazása</t>
  </si>
  <si>
    <t>0</t>
  </si>
  <si>
    <t>1</t>
  </si>
  <si>
    <t>"</t>
  </si>
  <si>
    <t>2</t>
  </si>
  <si>
    <t>Mérnöki etika</t>
  </si>
  <si>
    <t>BGBME14NEC</t>
  </si>
  <si>
    <t>BGRGI13NEC</t>
  </si>
  <si>
    <t>képzéskód, szakkód: BMECME, BMECME</t>
  </si>
  <si>
    <t>szakiránykód: BMECMEJI</t>
  </si>
  <si>
    <t>szakiránykód: BMECMEIB</t>
  </si>
  <si>
    <t>mintatanterv-kód: BMECMEXXM0S12 (Σ73 krd)</t>
  </si>
  <si>
    <t>* tárgycsoportkód: BMECMEXXM0S12S1</t>
  </si>
  <si>
    <t>* tárgycsoportkód: BMECMEXXM0S12S2</t>
  </si>
  <si>
    <t>mintatanterv-kód: BMECMEJIM0S12 (Σ47 krd)</t>
  </si>
  <si>
    <t>**tárgycsoportkód: BMECMEJIM0S12KV</t>
  </si>
  <si>
    <t xml:space="preserve"> tárgycsoportkód: BMECMEJIM0S12SV</t>
  </si>
  <si>
    <t>mintatanterv-kód: BMECMEIBM0S12 (Σ47 krd)</t>
  </si>
  <si>
    <t>*** tárgycsoportkód: BMECMEIBM0S12KV</t>
  </si>
  <si>
    <t>tárgycsoportkód: BMECMEIBM0S12SV</t>
  </si>
  <si>
    <t>BGRLRRVNEC</t>
  </si>
  <si>
    <t>Légi robotok repülésszabályozása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</si>
  <si>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</si>
  <si>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</si>
  <si>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</si>
  <si>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</si>
  <si>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</si>
  <si>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</si>
  <si>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</si>
  <si>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</si>
  <si>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</si>
  <si>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</si>
  <si>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</si>
  <si>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</si>
  <si>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</si>
  <si>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</si>
  <si>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</si>
  <si>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</si>
  <si>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</si>
  <si>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</si>
  <si>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</si>
  <si>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</si>
  <si>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</si>
  <si>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</si>
  <si>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</si>
  <si>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</si>
  <si>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</si>
  <si>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</si>
  <si>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</si>
  <si>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</si>
  <si>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</si>
  <si>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</si>
  <si>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</si>
  <si>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</si>
  <si>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</si>
  <si>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</si>
  <si>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</si>
  <si>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</si>
  <si>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</si>
  <si>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</si>
  <si>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</si>
  <si>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KMEFM15TND</t>
  </si>
  <si>
    <t>KMEAD14TND</t>
  </si>
  <si>
    <t>KMEEA13TND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</si>
  <si>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</si>
  <si>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</si>
  <si>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</si>
  <si>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</si>
  <si>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</si>
  <si>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</si>
  <si>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</si>
  <si>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</si>
  <si>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BMECMEXXM2S12 (Σ132 "c" + 131 "d" krd)</t>
  </si>
  <si>
    <t>BGRPL13NND</t>
  </si>
  <si>
    <t>PLC ismeretek</t>
  </si>
  <si>
    <t>BGRMS14NEC</t>
  </si>
  <si>
    <t>BGRAM11NEC</t>
  </si>
  <si>
    <t>BGROP11NEC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</si>
</sst>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9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1" fillId="6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22" borderId="41" xfId="0" applyFont="1" applyFill="1" applyBorder="1" applyAlignment="1">
      <alignment/>
    </xf>
    <xf numFmtId="0" fontId="1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7" fillId="22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9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9" borderId="40" xfId="0" applyFont="1" applyFill="1" applyBorder="1" applyAlignment="1">
      <alignment horizontal="center" shrinkToFit="1"/>
    </xf>
    <xf numFmtId="0" fontId="7" fillId="9" borderId="27" xfId="0" applyFont="1" applyFill="1" applyBorder="1" applyAlignment="1">
      <alignment horizontal="left" vertical="center"/>
    </xf>
    <xf numFmtId="0" fontId="0" fillId="9" borderId="40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9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7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shrinkToFit="1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7" fillId="22" borderId="31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8" fillId="23" borderId="74" xfId="0" applyFont="1" applyFill="1" applyBorder="1" applyAlignment="1">
      <alignment/>
    </xf>
    <xf numFmtId="0" fontId="14" fillId="23" borderId="77" xfId="0" applyFont="1" applyFill="1" applyBorder="1" applyAlignment="1">
      <alignment vertical="center"/>
    </xf>
    <xf numFmtId="0" fontId="14" fillId="23" borderId="78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7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0" fontId="0" fillId="0" borderId="8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0" fillId="22" borderId="81" xfId="0" applyFont="1" applyFill="1" applyBorder="1" applyAlignment="1">
      <alignment horizontal="center"/>
    </xf>
    <xf numFmtId="0" fontId="7" fillId="22" borderId="8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82" xfId="0" applyFont="1" applyFill="1" applyBorder="1" applyAlignment="1">
      <alignment horizontal="center" vertical="center"/>
    </xf>
    <xf numFmtId="0" fontId="12" fillId="23" borderId="83" xfId="0" applyFont="1" applyFill="1" applyBorder="1" applyAlignment="1">
      <alignment horizontal="left" shrinkToFit="1"/>
    </xf>
    <xf numFmtId="0" fontId="8" fillId="23" borderId="84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5" fillId="4" borderId="61" xfId="0" applyFont="1" applyFill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right"/>
    </xf>
    <xf numFmtId="0" fontId="14" fillId="4" borderId="77" xfId="0" applyFont="1" applyFill="1" applyBorder="1" applyAlignment="1">
      <alignment vertical="center"/>
    </xf>
    <xf numFmtId="0" fontId="14" fillId="4" borderId="78" xfId="0" applyFont="1" applyFill="1" applyBorder="1" applyAlignment="1">
      <alignment horizontal="right" vertical="top"/>
    </xf>
    <xf numFmtId="0" fontId="8" fillId="4" borderId="74" xfId="0" applyFont="1" applyFill="1" applyBorder="1" applyAlignment="1">
      <alignment/>
    </xf>
    <xf numFmtId="0" fontId="0" fillId="23" borderId="85" xfId="0" applyFont="1" applyFill="1" applyBorder="1" applyAlignment="1">
      <alignment horizontal="left" shrinkToFit="1"/>
    </xf>
    <xf numFmtId="0" fontId="19" fillId="0" borderId="17" xfId="0" applyFont="1" applyFill="1" applyBorder="1" applyAlignment="1" quotePrefix="1">
      <alignment horizontal="center" vertical="center" wrapText="1"/>
    </xf>
    <xf numFmtId="0" fontId="19" fillId="0" borderId="18" xfId="0" applyFont="1" applyFill="1" applyBorder="1" applyAlignment="1" quotePrefix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 quotePrefix="1">
      <alignment horizontal="center" vertical="center" wrapText="1"/>
    </xf>
    <xf numFmtId="0" fontId="11" fillId="7" borderId="70" xfId="0" applyFont="1" applyFill="1" applyBorder="1" applyAlignment="1">
      <alignment horizontal="left" shrinkToFit="1"/>
    </xf>
    <xf numFmtId="0" fontId="8" fillId="7" borderId="7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12" fillId="4" borderId="83" xfId="0" applyFont="1" applyFill="1" applyBorder="1" applyAlignment="1">
      <alignment horizontal="left" shrinkToFit="1"/>
    </xf>
    <xf numFmtId="0" fontId="8" fillId="4" borderId="84" xfId="0" applyFont="1" applyFill="1" applyBorder="1" applyAlignment="1">
      <alignment/>
    </xf>
    <xf numFmtId="0" fontId="0" fillId="4" borderId="85" xfId="0" applyFont="1" applyFill="1" applyBorder="1" applyAlignment="1">
      <alignment horizontal="left" shrinkToFit="1"/>
    </xf>
    <xf numFmtId="0" fontId="19" fillId="0" borderId="17" xfId="0" applyFont="1" applyFill="1" applyBorder="1" applyAlignment="1" quotePrefix="1">
      <alignment horizontal="center" vertical="center"/>
    </xf>
    <xf numFmtId="0" fontId="19" fillId="0" borderId="18" xfId="0" applyFont="1" applyFill="1" applyBorder="1" applyAlignment="1" quotePrefix="1">
      <alignment horizontal="center" vertical="center"/>
    </xf>
    <xf numFmtId="0" fontId="19" fillId="0" borderId="19" xfId="0" applyFont="1" applyFill="1" applyBorder="1" applyAlignment="1" quotePrefix="1">
      <alignment horizontal="center" vertical="center"/>
    </xf>
    <xf numFmtId="0" fontId="0" fillId="7" borderId="85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3" xfId="0" applyFont="1" applyFill="1" applyBorder="1" applyAlignment="1">
      <alignment horizontal="left" wrapText="1" shrinkToFit="1"/>
    </xf>
    <xf numFmtId="0" fontId="8" fillId="7" borderId="8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8" fillId="0" borderId="57" xfId="0" applyFont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12" borderId="57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38" fillId="0" borderId="57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0" fillId="0" borderId="81" xfId="0" applyBorder="1" applyAlignment="1">
      <alignment/>
    </xf>
    <xf numFmtId="0" fontId="0" fillId="0" borderId="15" xfId="0" applyBorder="1" applyAlignment="1">
      <alignment/>
    </xf>
    <xf numFmtId="0" fontId="0" fillId="0" borderId="89" xfId="0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29" t="s">
        <v>208</v>
      </c>
      <c r="B1" s="36"/>
      <c r="D1" s="38"/>
      <c r="E1" s="38"/>
      <c r="F1" s="38"/>
      <c r="G1" s="38"/>
      <c r="H1" s="38"/>
      <c r="I1" s="303" t="s">
        <v>206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46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3" t="s">
        <v>204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5" t="s">
        <v>121</v>
      </c>
      <c r="B4" s="186"/>
      <c r="C4" s="186"/>
      <c r="D4" s="186"/>
      <c r="E4" s="186"/>
      <c r="F4" s="38"/>
      <c r="G4" s="38"/>
      <c r="H4" s="38"/>
      <c r="I4" s="191" t="s">
        <v>234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7" t="s">
        <v>237</v>
      </c>
      <c r="B5" s="188"/>
      <c r="C5" s="189"/>
      <c r="D5" s="190"/>
      <c r="E5" s="190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202</v>
      </c>
      <c r="U5" s="37"/>
      <c r="V5" s="37"/>
      <c r="W5" s="37"/>
      <c r="X5" s="2"/>
    </row>
    <row r="6" spans="1:24" ht="18.75" thickBot="1">
      <c r="A6" s="383" t="s">
        <v>52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5"/>
    </row>
    <row r="7" spans="1:24" ht="13.5" thickBot="1">
      <c r="A7" s="386"/>
      <c r="B7" s="386"/>
      <c r="C7" s="387"/>
      <c r="D7" s="388" t="s">
        <v>26</v>
      </c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90"/>
      <c r="X7" s="3"/>
    </row>
    <row r="8" spans="1:24" ht="12.75">
      <c r="A8" s="391" t="s">
        <v>84</v>
      </c>
      <c r="B8" s="393" t="s">
        <v>73</v>
      </c>
      <c r="C8" s="393" t="s">
        <v>27</v>
      </c>
      <c r="D8" s="378" t="s">
        <v>28</v>
      </c>
      <c r="E8" s="379"/>
      <c r="F8" s="379"/>
      <c r="G8" s="379"/>
      <c r="H8" s="380"/>
      <c r="I8" s="378" t="s">
        <v>29</v>
      </c>
      <c r="J8" s="379"/>
      <c r="K8" s="379"/>
      <c r="L8" s="379"/>
      <c r="M8" s="380"/>
      <c r="N8" s="378" t="s">
        <v>30</v>
      </c>
      <c r="O8" s="379"/>
      <c r="P8" s="379"/>
      <c r="Q8" s="379"/>
      <c r="R8" s="380"/>
      <c r="S8" s="378" t="s">
        <v>31</v>
      </c>
      <c r="T8" s="379"/>
      <c r="U8" s="379"/>
      <c r="V8" s="379"/>
      <c r="W8" s="380"/>
      <c r="X8" s="3"/>
    </row>
    <row r="9" spans="1:24" ht="13.5" thickBot="1">
      <c r="A9" s="392"/>
      <c r="B9" s="394"/>
      <c r="C9" s="395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64</v>
      </c>
    </row>
    <row r="10" spans="1:24" ht="13.5" thickBot="1">
      <c r="A10" s="326"/>
      <c r="B10" s="141"/>
      <c r="C10" s="141" t="s">
        <v>14</v>
      </c>
      <c r="D10" s="49">
        <f>SUM(D11:D20)</f>
        <v>7</v>
      </c>
      <c r="E10" s="50">
        <f>SUM(E11:E20)</f>
        <v>3</v>
      </c>
      <c r="F10" s="50">
        <f>SUM(F11:F20)</f>
        <v>1</v>
      </c>
      <c r="G10" s="50"/>
      <c r="H10" s="51">
        <f>SUM(H11:H20)</f>
        <v>25</v>
      </c>
      <c r="I10" s="49">
        <f>SUM(I11:I20)</f>
        <v>2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302</v>
      </c>
      <c r="C11" s="142" t="s">
        <v>42</v>
      </c>
      <c r="D11" s="52">
        <v>2</v>
      </c>
      <c r="E11" s="53">
        <v>1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303</v>
      </c>
      <c r="C12" s="143" t="s">
        <v>0</v>
      </c>
      <c r="D12" s="59">
        <v>1</v>
      </c>
      <c r="E12" s="60">
        <v>0</v>
      </c>
      <c r="F12" s="60">
        <v>1</v>
      </c>
      <c r="G12" s="60" t="s">
        <v>38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82</v>
      </c>
      <c r="C13" s="144" t="s">
        <v>22</v>
      </c>
      <c r="D13" s="62">
        <v>1</v>
      </c>
      <c r="E13" s="63">
        <v>0</v>
      </c>
      <c r="F13" s="63">
        <v>0</v>
      </c>
      <c r="G13" s="63" t="s">
        <v>38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155" t="s">
        <v>222</v>
      </c>
      <c r="C14" s="144" t="s">
        <v>18</v>
      </c>
      <c r="D14" s="62">
        <v>1</v>
      </c>
      <c r="E14" s="63">
        <v>1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04" t="s">
        <v>205</v>
      </c>
      <c r="C15" s="144" t="s">
        <v>48</v>
      </c>
      <c r="D15" s="62">
        <v>1</v>
      </c>
      <c r="E15" s="63">
        <v>1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85</v>
      </c>
      <c r="C16" s="143" t="s">
        <v>3</v>
      </c>
      <c r="D16" s="59"/>
      <c r="E16" s="60"/>
      <c r="F16" s="60"/>
      <c r="G16" s="60"/>
      <c r="H16" s="61"/>
      <c r="I16" s="59">
        <v>1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70">
        <v>7</v>
      </c>
      <c r="B17" s="157" t="s">
        <v>86</v>
      </c>
      <c r="C17" s="220" t="s">
        <v>2</v>
      </c>
      <c r="D17" s="44"/>
      <c r="E17" s="45"/>
      <c r="F17" s="45"/>
      <c r="G17" s="45"/>
      <c r="H17" s="46"/>
      <c r="I17" s="59">
        <v>1</v>
      </c>
      <c r="J17" s="60">
        <v>0</v>
      </c>
      <c r="K17" s="60">
        <v>1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296"/>
      <c r="C18" s="222" t="s">
        <v>238</v>
      </c>
      <c r="D18" s="216"/>
      <c r="E18" s="217"/>
      <c r="F18" s="217"/>
      <c r="G18" s="217"/>
      <c r="H18" s="218" t="s">
        <v>203</v>
      </c>
      <c r="I18" s="297"/>
      <c r="J18" s="271"/>
      <c r="K18" s="271"/>
      <c r="L18" s="271"/>
      <c r="M18" s="270"/>
      <c r="N18" s="276"/>
      <c r="O18" s="275"/>
      <c r="P18" s="275"/>
      <c r="Q18" s="275"/>
      <c r="R18" s="274"/>
      <c r="S18" s="272"/>
      <c r="T18" s="271"/>
      <c r="U18" s="271"/>
      <c r="V18" s="271"/>
      <c r="W18" s="270"/>
      <c r="X18" s="273"/>
    </row>
    <row r="19" spans="1:24" ht="13.5" thickTop="1">
      <c r="A19" s="34"/>
      <c r="B19" s="301"/>
      <c r="C19" s="302" t="s">
        <v>223</v>
      </c>
      <c r="D19" s="298"/>
      <c r="E19" s="288"/>
      <c r="F19" s="288"/>
      <c r="G19" s="288"/>
      <c r="H19" s="287"/>
      <c r="I19" s="272"/>
      <c r="J19" s="271"/>
      <c r="K19" s="271"/>
      <c r="L19" s="271"/>
      <c r="M19" s="270"/>
      <c r="N19" s="276"/>
      <c r="O19" s="275"/>
      <c r="P19" s="275"/>
      <c r="Q19" s="275"/>
      <c r="R19" s="274"/>
      <c r="S19" s="272"/>
      <c r="T19" s="271"/>
      <c r="U19" s="271"/>
      <c r="V19" s="271"/>
      <c r="W19" s="270"/>
      <c r="X19" s="273"/>
    </row>
    <row r="20" spans="1:24" ht="12.75">
      <c r="A20" s="34">
        <v>8</v>
      </c>
      <c r="B20" s="331" t="s">
        <v>114</v>
      </c>
      <c r="C20" s="332" t="s">
        <v>221</v>
      </c>
      <c r="D20" s="330">
        <v>1</v>
      </c>
      <c r="E20" s="278">
        <v>0</v>
      </c>
      <c r="F20" s="278">
        <v>0</v>
      </c>
      <c r="G20" s="278" t="s">
        <v>38</v>
      </c>
      <c r="H20" s="277">
        <v>2</v>
      </c>
      <c r="I20" s="279"/>
      <c r="J20" s="278"/>
      <c r="K20" s="278"/>
      <c r="L20" s="278"/>
      <c r="M20" s="277"/>
      <c r="N20" s="282"/>
      <c r="O20" s="281"/>
      <c r="P20" s="281"/>
      <c r="Q20" s="281"/>
      <c r="R20" s="280"/>
      <c r="S20" s="279"/>
      <c r="T20" s="278"/>
      <c r="U20" s="278"/>
      <c r="V20" s="278"/>
      <c r="W20" s="277"/>
      <c r="X20" s="273"/>
    </row>
    <row r="21" spans="1:24" ht="13.5" thickBot="1">
      <c r="A21" s="307"/>
      <c r="B21" s="341" t="s">
        <v>118</v>
      </c>
      <c r="C21" s="300" t="s">
        <v>220</v>
      </c>
      <c r="D21" s="299"/>
      <c r="E21" s="288"/>
      <c r="F21" s="288"/>
      <c r="G21" s="288"/>
      <c r="H21" s="287"/>
      <c r="I21" s="289"/>
      <c r="J21" s="288"/>
      <c r="K21" s="288"/>
      <c r="L21" s="288"/>
      <c r="M21" s="287"/>
      <c r="N21" s="292"/>
      <c r="O21" s="291"/>
      <c r="P21" s="291"/>
      <c r="Q21" s="291"/>
      <c r="R21" s="290"/>
      <c r="S21" s="289"/>
      <c r="T21" s="288"/>
      <c r="U21" s="288"/>
      <c r="V21" s="288"/>
      <c r="W21" s="287"/>
      <c r="X21" s="286"/>
    </row>
    <row r="22" spans="1:24" ht="14.25" thickBot="1" thickTop="1">
      <c r="A22" s="327"/>
      <c r="B22" s="328"/>
      <c r="C22" s="221" t="s">
        <v>15</v>
      </c>
      <c r="D22" s="49">
        <f>SUM(D23:D28)</f>
        <v>0</v>
      </c>
      <c r="E22" s="50">
        <f>SUM(E23:E28)</f>
        <v>0</v>
      </c>
      <c r="F22" s="50">
        <f>SUM(F23:F28)</f>
        <v>0</v>
      </c>
      <c r="G22" s="50"/>
      <c r="H22" s="51">
        <f>SUM(H23:H28)</f>
        <v>0</v>
      </c>
      <c r="I22" s="49">
        <f>SUM(I23:I28)</f>
        <v>1</v>
      </c>
      <c r="J22" s="50">
        <f>SUM(J23:J28)</f>
        <v>1</v>
      </c>
      <c r="K22" s="50">
        <f>SUM(K23:K28)</f>
        <v>0</v>
      </c>
      <c r="L22" s="50"/>
      <c r="M22" s="51">
        <f>SUM(M23:M28)</f>
        <v>5</v>
      </c>
      <c r="N22" s="49">
        <f>SUM(N23:N28)</f>
        <v>1</v>
      </c>
      <c r="O22" s="50">
        <f>SUM(O23:O28)</f>
        <v>1</v>
      </c>
      <c r="P22" s="50">
        <f>SUM(P23:P28)</f>
        <v>0</v>
      </c>
      <c r="Q22" s="50"/>
      <c r="R22" s="51">
        <f>SUM(R23:R28)</f>
        <v>5</v>
      </c>
      <c r="S22" s="49">
        <f>SUM(S23:S28)</f>
        <v>1</v>
      </c>
      <c r="T22" s="50">
        <f>SUM(T23:T28)</f>
        <v>0</v>
      </c>
      <c r="U22" s="50">
        <f>SUM(U23:U28)</f>
        <v>0</v>
      </c>
      <c r="V22" s="50"/>
      <c r="W22" s="51">
        <f>SUM(W23:W28)</f>
        <v>2</v>
      </c>
      <c r="X22" s="348"/>
    </row>
    <row r="23" spans="1:24" ht="12.75">
      <c r="A23" s="31">
        <v>9</v>
      </c>
      <c r="B23" s="305" t="s">
        <v>98</v>
      </c>
      <c r="C23" s="142" t="s">
        <v>4</v>
      </c>
      <c r="D23" s="349"/>
      <c r="E23" s="350"/>
      <c r="F23" s="350"/>
      <c r="G23" s="350"/>
      <c r="H23" s="351"/>
      <c r="I23" s="285">
        <v>1</v>
      </c>
      <c r="J23" s="284">
        <v>1</v>
      </c>
      <c r="K23" s="284">
        <v>0</v>
      </c>
      <c r="L23" s="284" t="s">
        <v>38</v>
      </c>
      <c r="M23" s="283">
        <v>5</v>
      </c>
      <c r="N23" s="285"/>
      <c r="O23" s="284"/>
      <c r="P23" s="284"/>
      <c r="Q23" s="284"/>
      <c r="R23" s="283"/>
      <c r="S23" s="285"/>
      <c r="T23" s="284"/>
      <c r="U23" s="284"/>
      <c r="V23" s="284"/>
      <c r="W23" s="283"/>
      <c r="X23" s="352"/>
    </row>
    <row r="24" spans="1:24" ht="13.5" thickBot="1">
      <c r="A24" s="31">
        <v>10</v>
      </c>
      <c r="B24" s="306" t="s">
        <v>99</v>
      </c>
      <c r="C24" s="143" t="s">
        <v>10</v>
      </c>
      <c r="D24" s="282"/>
      <c r="E24" s="281"/>
      <c r="F24" s="281"/>
      <c r="G24" s="281"/>
      <c r="H24" s="280"/>
      <c r="I24" s="279"/>
      <c r="J24" s="278"/>
      <c r="K24" s="278"/>
      <c r="L24" s="278"/>
      <c r="M24" s="277"/>
      <c r="N24" s="282">
        <v>1</v>
      </c>
      <c r="O24" s="281">
        <v>1</v>
      </c>
      <c r="P24" s="281">
        <v>0</v>
      </c>
      <c r="Q24" s="281" t="s">
        <v>38</v>
      </c>
      <c r="R24" s="280">
        <v>5</v>
      </c>
      <c r="S24" s="279"/>
      <c r="T24" s="278"/>
      <c r="U24" s="278"/>
      <c r="V24" s="278"/>
      <c r="W24" s="277"/>
      <c r="X24" s="273">
        <v>9</v>
      </c>
    </row>
    <row r="25" spans="1:24" ht="14.25" thickBot="1" thickTop="1">
      <c r="A25" s="34"/>
      <c r="B25" s="333"/>
      <c r="C25" s="334" t="s">
        <v>239</v>
      </c>
      <c r="D25" s="335"/>
      <c r="E25" s="336"/>
      <c r="F25" s="336"/>
      <c r="G25" s="336"/>
      <c r="H25" s="337" t="s">
        <v>203</v>
      </c>
      <c r="I25" s="297"/>
      <c r="J25" s="271"/>
      <c r="K25" s="271"/>
      <c r="L25" s="271"/>
      <c r="M25" s="270"/>
      <c r="N25" s="276"/>
      <c r="O25" s="275"/>
      <c r="P25" s="275"/>
      <c r="Q25" s="275"/>
      <c r="R25" s="274"/>
      <c r="S25" s="272"/>
      <c r="T25" s="271"/>
      <c r="U25" s="271"/>
      <c r="V25" s="271"/>
      <c r="W25" s="270"/>
      <c r="X25" s="273"/>
    </row>
    <row r="26" spans="1:24" ht="13.5" thickTop="1">
      <c r="A26" s="34"/>
      <c r="B26" s="338"/>
      <c r="C26" s="339" t="s">
        <v>224</v>
      </c>
      <c r="D26" s="298"/>
      <c r="E26" s="288"/>
      <c r="F26" s="288"/>
      <c r="G26" s="288"/>
      <c r="H26" s="287"/>
      <c r="I26" s="272"/>
      <c r="J26" s="271"/>
      <c r="K26" s="271"/>
      <c r="L26" s="271"/>
      <c r="M26" s="270"/>
      <c r="N26" s="276"/>
      <c r="O26" s="275"/>
      <c r="P26" s="275"/>
      <c r="Q26" s="275"/>
      <c r="R26" s="274"/>
      <c r="S26" s="272"/>
      <c r="T26" s="271"/>
      <c r="U26" s="271"/>
      <c r="V26" s="271"/>
      <c r="W26" s="270"/>
      <c r="X26" s="273"/>
    </row>
    <row r="27" spans="1:24" ht="12.75">
      <c r="A27" s="307">
        <v>11</v>
      </c>
      <c r="B27" s="353" t="s">
        <v>115</v>
      </c>
      <c r="C27" s="354" t="s">
        <v>19</v>
      </c>
      <c r="D27" s="299"/>
      <c r="E27" s="293"/>
      <c r="F27" s="293"/>
      <c r="G27" s="293"/>
      <c r="H27" s="294"/>
      <c r="I27" s="279"/>
      <c r="J27" s="278"/>
      <c r="K27" s="278"/>
      <c r="L27" s="278"/>
      <c r="M27" s="277"/>
      <c r="N27" s="276"/>
      <c r="O27" s="275"/>
      <c r="P27" s="275"/>
      <c r="Q27" s="275"/>
      <c r="R27" s="274"/>
      <c r="S27" s="279">
        <v>1</v>
      </c>
      <c r="T27" s="278">
        <v>0</v>
      </c>
      <c r="U27" s="278">
        <v>0</v>
      </c>
      <c r="V27" s="278" t="s">
        <v>38</v>
      </c>
      <c r="W27" s="277">
        <v>2</v>
      </c>
      <c r="X27" s="273"/>
    </row>
    <row r="28" spans="1:24" ht="13.5" thickBot="1">
      <c r="A28" s="307"/>
      <c r="B28" s="355" t="s">
        <v>232</v>
      </c>
      <c r="C28" s="340" t="s">
        <v>231</v>
      </c>
      <c r="D28" s="299"/>
      <c r="E28" s="293"/>
      <c r="F28" s="293"/>
      <c r="G28" s="293"/>
      <c r="H28" s="294"/>
      <c r="I28" s="279"/>
      <c r="J28" s="278"/>
      <c r="K28" s="278"/>
      <c r="L28" s="278"/>
      <c r="M28" s="277"/>
      <c r="N28" s="279"/>
      <c r="O28" s="278"/>
      <c r="P28" s="278"/>
      <c r="Q28" s="278"/>
      <c r="R28" s="277"/>
      <c r="S28" s="356" t="s">
        <v>228</v>
      </c>
      <c r="T28" s="357" t="s">
        <v>227</v>
      </c>
      <c r="U28" s="357" t="s">
        <v>227</v>
      </c>
      <c r="V28" s="357" t="s">
        <v>38</v>
      </c>
      <c r="W28" s="358" t="s">
        <v>230</v>
      </c>
      <c r="X28" s="295"/>
    </row>
    <row r="29" spans="1:24" ht="14.25" thickBot="1" thickTop="1">
      <c r="A29" s="327"/>
      <c r="B29" s="328"/>
      <c r="C29" s="221" t="s">
        <v>16</v>
      </c>
      <c r="D29" s="49">
        <f>SUM(D30:D40)</f>
        <v>1</v>
      </c>
      <c r="E29" s="49">
        <f>SUM(E30:E40)</f>
        <v>0</v>
      </c>
      <c r="F29" s="49">
        <f>SUM(F30:F40)</f>
        <v>1</v>
      </c>
      <c r="G29" s="50"/>
      <c r="H29" s="49">
        <f>SUM(H30:H40)</f>
        <v>4</v>
      </c>
      <c r="I29" s="49">
        <f>SUM(I30:I40)</f>
        <v>7</v>
      </c>
      <c r="J29" s="49">
        <f>SUM(J30:J40)</f>
        <v>0</v>
      </c>
      <c r="K29" s="49">
        <f>SUM(K30:K40)</f>
        <v>3</v>
      </c>
      <c r="L29" s="50"/>
      <c r="M29" s="49">
        <f>SUM(M30:M40)</f>
        <v>19</v>
      </c>
      <c r="N29" s="49">
        <f>SUM(N30:N40)</f>
        <v>1</v>
      </c>
      <c r="O29" s="49">
        <f>SUM(O30:O40)</f>
        <v>1</v>
      </c>
      <c r="P29" s="49">
        <f>SUM(P30:P40)</f>
        <v>1</v>
      </c>
      <c r="Q29" s="50"/>
      <c r="R29" s="49">
        <f>SUM(R30:R40)</f>
        <v>5</v>
      </c>
      <c r="S29" s="49">
        <f>SUM(S30:S40)</f>
        <v>1</v>
      </c>
      <c r="T29" s="49">
        <f>SUM(T30:T40)</f>
        <v>0</v>
      </c>
      <c r="U29" s="49">
        <f>SUM(U30:U40)</f>
        <v>0</v>
      </c>
      <c r="V29" s="50"/>
      <c r="W29" s="49">
        <f>SUM(W30:W40)</f>
        <v>3</v>
      </c>
      <c r="X29" s="7"/>
    </row>
    <row r="30" spans="1:24" ht="12.75">
      <c r="A30" s="32">
        <v>12</v>
      </c>
      <c r="B30" s="156" t="s">
        <v>74</v>
      </c>
      <c r="C30" s="142" t="s">
        <v>24</v>
      </c>
      <c r="D30" s="55">
        <v>1</v>
      </c>
      <c r="E30" s="56">
        <v>0</v>
      </c>
      <c r="F30" s="56">
        <v>1</v>
      </c>
      <c r="G30" s="56" t="s">
        <v>38</v>
      </c>
      <c r="H30" s="57">
        <v>4</v>
      </c>
      <c r="I30" s="70"/>
      <c r="J30" s="71"/>
      <c r="K30" s="71"/>
      <c r="L30" s="71"/>
      <c r="M30" s="72"/>
      <c r="N30" s="55"/>
      <c r="O30" s="56"/>
      <c r="P30" s="56"/>
      <c r="Q30" s="56"/>
      <c r="R30" s="57"/>
      <c r="S30" s="55"/>
      <c r="T30" s="56"/>
      <c r="U30" s="56"/>
      <c r="V30" s="56"/>
      <c r="W30" s="57"/>
      <c r="X30" s="320"/>
    </row>
    <row r="31" spans="1:24" ht="12.75">
      <c r="A31" s="32">
        <v>13</v>
      </c>
      <c r="B31" s="155" t="s">
        <v>80</v>
      </c>
      <c r="C31" s="144" t="s">
        <v>6</v>
      </c>
      <c r="D31" s="67"/>
      <c r="E31" s="68"/>
      <c r="F31" s="68"/>
      <c r="G31" s="68"/>
      <c r="H31" s="64"/>
      <c r="I31" s="59">
        <v>2</v>
      </c>
      <c r="J31" s="60">
        <v>0</v>
      </c>
      <c r="K31" s="60">
        <v>0</v>
      </c>
      <c r="L31" s="60" t="s">
        <v>37</v>
      </c>
      <c r="M31" s="61">
        <v>4</v>
      </c>
      <c r="N31" s="59"/>
      <c r="O31" s="60"/>
      <c r="P31" s="60"/>
      <c r="Q31" s="60"/>
      <c r="R31" s="61"/>
      <c r="S31" s="59"/>
      <c r="T31" s="60"/>
      <c r="U31" s="60"/>
      <c r="V31" s="60"/>
      <c r="W31" s="61"/>
      <c r="X31" s="273">
        <v>5</v>
      </c>
    </row>
    <row r="32" spans="1:24" ht="12.75">
      <c r="A32" s="32">
        <v>14</v>
      </c>
      <c r="B32" s="155" t="s">
        <v>211</v>
      </c>
      <c r="C32" s="144" t="s">
        <v>49</v>
      </c>
      <c r="D32" s="67"/>
      <c r="E32" s="68"/>
      <c r="F32" s="68"/>
      <c r="G32" s="68"/>
      <c r="H32" s="64"/>
      <c r="I32" s="59">
        <v>1</v>
      </c>
      <c r="J32" s="60">
        <v>0</v>
      </c>
      <c r="K32" s="60">
        <v>0</v>
      </c>
      <c r="L32" s="60" t="s">
        <v>38</v>
      </c>
      <c r="M32" s="61">
        <v>2</v>
      </c>
      <c r="N32" s="59"/>
      <c r="O32" s="60"/>
      <c r="P32" s="60"/>
      <c r="Q32" s="60"/>
      <c r="R32" s="61"/>
      <c r="S32" s="59"/>
      <c r="T32" s="60"/>
      <c r="U32" s="60"/>
      <c r="V32" s="60"/>
      <c r="W32" s="61"/>
      <c r="X32" s="321" t="s">
        <v>215</v>
      </c>
    </row>
    <row r="33" spans="1:24" ht="12.75">
      <c r="A33" s="32">
        <v>15</v>
      </c>
      <c r="B33" s="155" t="s">
        <v>81</v>
      </c>
      <c r="C33" s="143" t="s">
        <v>50</v>
      </c>
      <c r="D33" s="59"/>
      <c r="E33" s="60"/>
      <c r="F33" s="60"/>
      <c r="G33" s="60"/>
      <c r="H33" s="61"/>
      <c r="I33" s="59">
        <v>1</v>
      </c>
      <c r="J33" s="60">
        <v>0</v>
      </c>
      <c r="K33" s="60">
        <v>0</v>
      </c>
      <c r="L33" s="60" t="s">
        <v>38</v>
      </c>
      <c r="M33" s="61">
        <v>2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95" t="s">
        <v>215</v>
      </c>
    </row>
    <row r="34" spans="1:24" ht="12.75">
      <c r="A34" s="32">
        <v>16</v>
      </c>
      <c r="B34" s="155" t="s">
        <v>78</v>
      </c>
      <c r="C34" s="145" t="s">
        <v>1</v>
      </c>
      <c r="D34" s="76"/>
      <c r="E34" s="77"/>
      <c r="F34" s="77"/>
      <c r="G34" s="77"/>
      <c r="H34" s="78"/>
      <c r="I34" s="79">
        <v>1</v>
      </c>
      <c r="J34" s="80">
        <v>0</v>
      </c>
      <c r="K34" s="80">
        <v>1</v>
      </c>
      <c r="L34" s="80" t="s">
        <v>38</v>
      </c>
      <c r="M34" s="81">
        <v>3</v>
      </c>
      <c r="N34" s="79"/>
      <c r="O34" s="80"/>
      <c r="P34" s="80"/>
      <c r="Q34" s="80"/>
      <c r="R34" s="81"/>
      <c r="S34" s="79"/>
      <c r="T34" s="80"/>
      <c r="U34" s="80"/>
      <c r="V34" s="80"/>
      <c r="W34" s="81"/>
      <c r="X34" s="322">
        <v>1.4</v>
      </c>
    </row>
    <row r="35" spans="1:24" ht="12.75">
      <c r="A35" s="32">
        <v>17</v>
      </c>
      <c r="B35" s="155" t="s">
        <v>210</v>
      </c>
      <c r="C35" s="145" t="s">
        <v>5</v>
      </c>
      <c r="D35" s="76"/>
      <c r="E35" s="77"/>
      <c r="F35" s="77"/>
      <c r="G35" s="77"/>
      <c r="H35" s="78"/>
      <c r="I35" s="76">
        <v>1</v>
      </c>
      <c r="J35" s="77">
        <v>0</v>
      </c>
      <c r="K35" s="77">
        <v>0</v>
      </c>
      <c r="L35" s="77" t="s">
        <v>37</v>
      </c>
      <c r="M35" s="78">
        <v>3</v>
      </c>
      <c r="N35" s="79"/>
      <c r="O35" s="80"/>
      <c r="P35" s="80"/>
      <c r="Q35" s="80"/>
      <c r="R35" s="81"/>
      <c r="S35" s="79"/>
      <c r="T35" s="80"/>
      <c r="U35" s="80"/>
      <c r="V35" s="80"/>
      <c r="W35" s="81"/>
      <c r="X35" s="321"/>
    </row>
    <row r="36" spans="1:24" ht="12.75">
      <c r="A36" s="32">
        <v>18</v>
      </c>
      <c r="B36" s="155" t="s">
        <v>83</v>
      </c>
      <c r="C36" s="145" t="s">
        <v>68</v>
      </c>
      <c r="D36" s="76"/>
      <c r="E36" s="77"/>
      <c r="F36" s="77"/>
      <c r="G36" s="77"/>
      <c r="H36" s="78"/>
      <c r="I36" s="79">
        <v>1</v>
      </c>
      <c r="J36" s="80">
        <v>0</v>
      </c>
      <c r="K36" s="80">
        <v>1</v>
      </c>
      <c r="L36" s="80" t="s">
        <v>38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1" t="s">
        <v>216</v>
      </c>
    </row>
    <row r="37" spans="1:24" ht="12.75">
      <c r="A37" s="32">
        <v>19</v>
      </c>
      <c r="B37" s="155" t="s">
        <v>75</v>
      </c>
      <c r="C37" s="146" t="s">
        <v>13</v>
      </c>
      <c r="D37" s="79"/>
      <c r="E37" s="80"/>
      <c r="F37" s="80"/>
      <c r="G37" s="80"/>
      <c r="H37" s="81"/>
      <c r="I37" s="79"/>
      <c r="J37" s="80"/>
      <c r="K37" s="80"/>
      <c r="L37" s="80"/>
      <c r="M37" s="81"/>
      <c r="N37" s="79"/>
      <c r="O37" s="80"/>
      <c r="P37" s="80"/>
      <c r="Q37" s="80"/>
      <c r="R37" s="81"/>
      <c r="S37" s="76">
        <v>1</v>
      </c>
      <c r="T37" s="77">
        <v>0</v>
      </c>
      <c r="U37" s="77">
        <v>0</v>
      </c>
      <c r="V37" s="77" t="s">
        <v>37</v>
      </c>
      <c r="W37" s="78">
        <v>3</v>
      </c>
      <c r="X37" s="323">
        <v>12</v>
      </c>
    </row>
    <row r="38" spans="1:24" ht="12.75">
      <c r="A38" s="32">
        <v>20</v>
      </c>
      <c r="B38" s="157" t="s">
        <v>77</v>
      </c>
      <c r="C38" s="143" t="s">
        <v>7</v>
      </c>
      <c r="D38" s="79"/>
      <c r="E38" s="80"/>
      <c r="F38" s="80"/>
      <c r="G38" s="80"/>
      <c r="H38" s="81"/>
      <c r="I38" s="76">
        <v>0</v>
      </c>
      <c r="J38" s="77">
        <v>0</v>
      </c>
      <c r="K38" s="77">
        <v>1</v>
      </c>
      <c r="L38" s="77" t="s">
        <v>38</v>
      </c>
      <c r="M38" s="78">
        <v>2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295"/>
    </row>
    <row r="39" spans="1:24" ht="12.75">
      <c r="A39" s="32">
        <v>21</v>
      </c>
      <c r="B39" s="158" t="s">
        <v>76</v>
      </c>
      <c r="C39" s="147" t="s">
        <v>45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82">
        <v>0</v>
      </c>
      <c r="O39" s="83">
        <v>0</v>
      </c>
      <c r="P39" s="83">
        <v>1</v>
      </c>
      <c r="Q39" s="83" t="s">
        <v>38</v>
      </c>
      <c r="R39" s="84">
        <v>2</v>
      </c>
      <c r="S39" s="79"/>
      <c r="T39" s="80"/>
      <c r="U39" s="80"/>
      <c r="V39" s="80"/>
      <c r="W39" s="81"/>
      <c r="X39" s="324" t="s">
        <v>217</v>
      </c>
    </row>
    <row r="40" spans="1:24" ht="12.75">
      <c r="A40" s="170">
        <v>22</v>
      </c>
      <c r="B40" s="171" t="s">
        <v>233</v>
      </c>
      <c r="C40" s="172" t="s">
        <v>9</v>
      </c>
      <c r="D40" s="166"/>
      <c r="E40" s="173"/>
      <c r="F40" s="173"/>
      <c r="G40" s="173"/>
      <c r="H40" s="174"/>
      <c r="I40" s="167"/>
      <c r="J40" s="175"/>
      <c r="K40" s="175"/>
      <c r="L40" s="175"/>
      <c r="M40" s="176"/>
      <c r="N40" s="169">
        <v>1</v>
      </c>
      <c r="O40" s="177">
        <v>1</v>
      </c>
      <c r="P40" s="177">
        <v>0</v>
      </c>
      <c r="Q40" s="177" t="s">
        <v>37</v>
      </c>
      <c r="R40" s="178">
        <v>3</v>
      </c>
      <c r="S40" s="167"/>
      <c r="T40" s="175"/>
      <c r="U40" s="175"/>
      <c r="V40" s="175"/>
      <c r="W40" s="176"/>
      <c r="X40" s="325" t="s">
        <v>218</v>
      </c>
    </row>
    <row r="41" spans="1:24" ht="12.75">
      <c r="A41" s="35"/>
      <c r="B41" s="182"/>
      <c r="C41" s="183"/>
      <c r="D41" s="184"/>
      <c r="E41" s="184"/>
      <c r="F41" s="184"/>
      <c r="G41" s="184"/>
      <c r="H41" s="18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81"/>
    </row>
    <row r="42" spans="1:24" ht="12.75">
      <c r="A42" s="165" t="s">
        <v>119</v>
      </c>
      <c r="B42" s="182"/>
      <c r="C42" s="183"/>
      <c r="D42" s="184"/>
      <c r="E42" s="184"/>
      <c r="F42" s="184"/>
      <c r="G42" s="184"/>
      <c r="H42" s="184"/>
      <c r="I42" s="191" t="s">
        <v>234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1"/>
    </row>
    <row r="43" spans="1:24" ht="13.5" thickBot="1">
      <c r="A43" s="187" t="s">
        <v>240</v>
      </c>
      <c r="B43" s="188"/>
      <c r="C43" s="189"/>
      <c r="D43" s="184"/>
      <c r="E43" s="184"/>
      <c r="F43" s="184"/>
      <c r="G43" s="184"/>
      <c r="H43" s="184"/>
      <c r="I43" s="191" t="s">
        <v>235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81"/>
    </row>
    <row r="44" spans="1:24" ht="13.5" thickBot="1">
      <c r="A44" s="327"/>
      <c r="B44" s="328"/>
      <c r="C44" s="179" t="s">
        <v>17</v>
      </c>
      <c r="D44" s="180">
        <f>SUM(D45:D62)</f>
        <v>0</v>
      </c>
      <c r="E44" s="180">
        <f>SUM(E45:E62)</f>
        <v>0</v>
      </c>
      <c r="F44" s="180">
        <f>SUM(F45:F62)</f>
        <v>0</v>
      </c>
      <c r="G44" s="180"/>
      <c r="H44" s="180">
        <f>SUM(H45:H62)</f>
        <v>0</v>
      </c>
      <c r="I44" s="180">
        <f>SUM(I45:I62)</f>
        <v>0</v>
      </c>
      <c r="J44" s="180">
        <f>SUM(J45:J62)</f>
        <v>0</v>
      </c>
      <c r="K44" s="180">
        <f>SUM(K45:K62)</f>
        <v>0</v>
      </c>
      <c r="L44" s="180"/>
      <c r="M44" s="180">
        <f>SUM(M45:M62)</f>
        <v>0</v>
      </c>
      <c r="N44" s="180">
        <f>SUM(N45:N62)</f>
        <v>3</v>
      </c>
      <c r="O44" s="180">
        <f>SUM(O45:O62)</f>
        <v>2</v>
      </c>
      <c r="P44" s="180">
        <f>SUM(P45:P62)</f>
        <v>2</v>
      </c>
      <c r="Q44" s="180"/>
      <c r="R44" s="180">
        <f>SUM(R45:R62)</f>
        <v>19</v>
      </c>
      <c r="S44" s="180">
        <f>SUM(S45:S62)</f>
        <v>1</v>
      </c>
      <c r="T44" s="180">
        <f>SUM(T45:T62)</f>
        <v>2</v>
      </c>
      <c r="U44" s="180">
        <f>SUM(U45:U62)</f>
        <v>6</v>
      </c>
      <c r="V44" s="180"/>
      <c r="W44" s="180">
        <f>SUM(W45:W62)</f>
        <v>28</v>
      </c>
      <c r="X44" s="180"/>
    </row>
    <row r="45" spans="1:24" ht="12.75">
      <c r="A45" s="32">
        <v>23</v>
      </c>
      <c r="B45" s="158" t="s">
        <v>79</v>
      </c>
      <c r="C45" s="147" t="s">
        <v>25</v>
      </c>
      <c r="D45" s="59"/>
      <c r="E45" s="60"/>
      <c r="F45" s="60"/>
      <c r="G45" s="60"/>
      <c r="H45" s="61"/>
      <c r="I45" s="62"/>
      <c r="J45" s="63"/>
      <c r="K45" s="63"/>
      <c r="L45" s="63"/>
      <c r="M45" s="64"/>
      <c r="N45" s="314">
        <v>1</v>
      </c>
      <c r="O45" s="315">
        <v>0</v>
      </c>
      <c r="P45" s="315">
        <v>0</v>
      </c>
      <c r="Q45" s="315" t="s">
        <v>37</v>
      </c>
      <c r="R45" s="316">
        <v>2</v>
      </c>
      <c r="S45" s="314"/>
      <c r="T45" s="315"/>
      <c r="U45" s="315"/>
      <c r="V45" s="315"/>
      <c r="W45" s="316"/>
      <c r="X45" s="85">
        <v>17</v>
      </c>
    </row>
    <row r="46" spans="1:24" ht="12.75">
      <c r="A46" s="32">
        <v>24</v>
      </c>
      <c r="B46" s="155" t="s">
        <v>87</v>
      </c>
      <c r="C46" s="145" t="s">
        <v>11</v>
      </c>
      <c r="D46" s="79"/>
      <c r="E46" s="80"/>
      <c r="F46" s="80"/>
      <c r="G46" s="80"/>
      <c r="H46" s="81"/>
      <c r="I46" s="79"/>
      <c r="J46" s="80"/>
      <c r="K46" s="80"/>
      <c r="L46" s="80"/>
      <c r="M46" s="81"/>
      <c r="N46" s="314">
        <v>1</v>
      </c>
      <c r="O46" s="315">
        <v>1</v>
      </c>
      <c r="P46" s="315">
        <v>0</v>
      </c>
      <c r="Q46" s="315" t="s">
        <v>38</v>
      </c>
      <c r="R46" s="316">
        <v>3</v>
      </c>
      <c r="S46" s="314"/>
      <c r="T46" s="315"/>
      <c r="U46" s="315"/>
      <c r="V46" s="315"/>
      <c r="W46" s="316"/>
      <c r="X46" s="86">
        <v>13</v>
      </c>
    </row>
    <row r="47" spans="1:24" ht="12.75">
      <c r="A47" s="32">
        <v>25</v>
      </c>
      <c r="B47" s="155" t="s">
        <v>105</v>
      </c>
      <c r="C47" s="145" t="s">
        <v>90</v>
      </c>
      <c r="D47" s="79"/>
      <c r="E47" s="80"/>
      <c r="F47" s="80"/>
      <c r="G47" s="80"/>
      <c r="H47" s="81"/>
      <c r="I47" s="79"/>
      <c r="J47" s="80"/>
      <c r="K47" s="80"/>
      <c r="L47" s="80"/>
      <c r="M47" s="81"/>
      <c r="N47" s="314">
        <v>1</v>
      </c>
      <c r="O47" s="315">
        <v>0</v>
      </c>
      <c r="P47" s="315">
        <v>0</v>
      </c>
      <c r="Q47" s="315" t="s">
        <v>38</v>
      </c>
      <c r="R47" s="316">
        <v>2</v>
      </c>
      <c r="S47" s="317"/>
      <c r="T47" s="318"/>
      <c r="U47" s="318"/>
      <c r="V47" s="318"/>
      <c r="W47" s="319"/>
      <c r="X47" s="87">
        <v>12</v>
      </c>
    </row>
    <row r="48" spans="1:24" ht="12.75">
      <c r="A48" s="32">
        <v>26</v>
      </c>
      <c r="B48" s="156" t="s">
        <v>106</v>
      </c>
      <c r="C48" s="145" t="s">
        <v>91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14"/>
      <c r="O48" s="315"/>
      <c r="P48" s="315"/>
      <c r="Q48" s="315"/>
      <c r="R48" s="316"/>
      <c r="S48" s="317">
        <v>1</v>
      </c>
      <c r="T48" s="318">
        <v>0</v>
      </c>
      <c r="U48" s="318">
        <v>1</v>
      </c>
      <c r="V48" s="318" t="s">
        <v>38</v>
      </c>
      <c r="W48" s="319">
        <v>4</v>
      </c>
      <c r="X48" s="87">
        <v>25</v>
      </c>
    </row>
    <row r="49" spans="1:24" ht="13.5" thickBot="1">
      <c r="A49" s="32">
        <v>27</v>
      </c>
      <c r="B49" s="171" t="s">
        <v>301</v>
      </c>
      <c r="C49" s="229" t="s">
        <v>57</v>
      </c>
      <c r="D49" s="88"/>
      <c r="E49" s="89"/>
      <c r="F49" s="89"/>
      <c r="G49" s="89"/>
      <c r="H49" s="90"/>
      <c r="I49" s="79"/>
      <c r="J49" s="80"/>
      <c r="K49" s="80"/>
      <c r="L49" s="80"/>
      <c r="M49" s="81"/>
      <c r="N49" s="79"/>
      <c r="O49" s="80"/>
      <c r="P49" s="80"/>
      <c r="Q49" s="80"/>
      <c r="R49" s="81"/>
      <c r="S49" s="76">
        <v>0</v>
      </c>
      <c r="T49" s="77">
        <v>1</v>
      </c>
      <c r="U49" s="77">
        <v>0</v>
      </c>
      <c r="V49" s="77" t="s">
        <v>38</v>
      </c>
      <c r="W49" s="78">
        <v>2</v>
      </c>
      <c r="X49" s="151" t="s">
        <v>58</v>
      </c>
    </row>
    <row r="50" spans="1:24" ht="14.25" thickBot="1" thickTop="1">
      <c r="A50" s="34"/>
      <c r="B50" s="230"/>
      <c r="C50" s="231" t="s">
        <v>241</v>
      </c>
      <c r="D50" s="226"/>
      <c r="E50" s="227"/>
      <c r="F50" s="227"/>
      <c r="G50" s="227"/>
      <c r="H50" s="228" t="s">
        <v>203</v>
      </c>
      <c r="I50" s="223"/>
      <c r="J50" s="89"/>
      <c r="K50" s="89"/>
      <c r="L50" s="89"/>
      <c r="M50" s="90"/>
      <c r="N50" s="88"/>
      <c r="O50" s="89"/>
      <c r="P50" s="89"/>
      <c r="Q50" s="89"/>
      <c r="R50" s="90"/>
      <c r="S50" s="91"/>
      <c r="T50" s="92"/>
      <c r="U50" s="92"/>
      <c r="V50" s="92"/>
      <c r="W50" s="93"/>
      <c r="X50" s="151"/>
    </row>
    <row r="51" spans="1:24" ht="14.25" thickBot="1" thickTop="1">
      <c r="A51" s="34"/>
      <c r="B51" s="224"/>
      <c r="C51" s="225" t="s">
        <v>123</v>
      </c>
      <c r="D51" s="219"/>
      <c r="E51" s="163"/>
      <c r="F51" s="163"/>
      <c r="G51" s="163"/>
      <c r="H51" s="164"/>
      <c r="I51" s="88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51"/>
    </row>
    <row r="52" spans="1:24" ht="13.5" thickBot="1">
      <c r="A52" s="34">
        <v>28</v>
      </c>
      <c r="B52" s="232" t="s">
        <v>116</v>
      </c>
      <c r="C52" s="233" t="s">
        <v>59</v>
      </c>
      <c r="D52" s="223"/>
      <c r="E52" s="89"/>
      <c r="F52" s="89"/>
      <c r="G52" s="89"/>
      <c r="H52" s="90"/>
      <c r="I52" s="88"/>
      <c r="J52" s="89"/>
      <c r="K52" s="89"/>
      <c r="L52" s="89"/>
      <c r="M52" s="90"/>
      <c r="N52" s="91"/>
      <c r="O52" s="92"/>
      <c r="P52" s="92"/>
      <c r="Q52" s="92"/>
      <c r="R52" s="93"/>
      <c r="S52" s="88">
        <v>0</v>
      </c>
      <c r="T52" s="89">
        <v>1</v>
      </c>
      <c r="U52" s="89">
        <v>0</v>
      </c>
      <c r="V52" s="89" t="s">
        <v>38</v>
      </c>
      <c r="W52" s="90">
        <v>2</v>
      </c>
      <c r="X52" s="152"/>
    </row>
    <row r="53" spans="1:24" ht="14.25" thickBot="1" thickTop="1">
      <c r="A53" s="34"/>
      <c r="B53" s="234"/>
      <c r="C53" s="235" t="s">
        <v>242</v>
      </c>
      <c r="D53" s="236"/>
      <c r="E53" s="237"/>
      <c r="F53" s="237"/>
      <c r="G53" s="237"/>
      <c r="H53" s="238" t="s">
        <v>203</v>
      </c>
      <c r="I53" s="223"/>
      <c r="J53" s="89"/>
      <c r="K53" s="89"/>
      <c r="L53" s="89"/>
      <c r="M53" s="90"/>
      <c r="N53" s="91"/>
      <c r="O53" s="92"/>
      <c r="P53" s="92"/>
      <c r="Q53" s="92"/>
      <c r="R53" s="93"/>
      <c r="S53" s="88"/>
      <c r="T53" s="89"/>
      <c r="U53" s="89"/>
      <c r="V53" s="89"/>
      <c r="W53" s="90"/>
      <c r="X53" s="152"/>
    </row>
    <row r="54" spans="1:24" ht="14.25" thickBot="1" thickTop="1">
      <c r="A54" s="34"/>
      <c r="B54" s="241"/>
      <c r="C54" s="242" t="s">
        <v>122</v>
      </c>
      <c r="D54" s="219"/>
      <c r="E54" s="163"/>
      <c r="F54" s="163"/>
      <c r="G54" s="163"/>
      <c r="H54" s="164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52"/>
    </row>
    <row r="55" spans="1:24" ht="13.5" thickBot="1">
      <c r="A55" s="34">
        <v>29</v>
      </c>
      <c r="B55" s="243" t="s">
        <v>117</v>
      </c>
      <c r="C55" s="244" t="s">
        <v>60</v>
      </c>
      <c r="D55" s="239"/>
      <c r="E55" s="95"/>
      <c r="F55" s="95"/>
      <c r="G55" s="95"/>
      <c r="H55" s="96"/>
      <c r="I55" s="94"/>
      <c r="J55" s="95"/>
      <c r="K55" s="95"/>
      <c r="L55" s="95"/>
      <c r="M55" s="96"/>
      <c r="N55" s="94">
        <v>0</v>
      </c>
      <c r="O55" s="95">
        <v>1</v>
      </c>
      <c r="P55" s="95">
        <v>0</v>
      </c>
      <c r="Q55" s="95" t="s">
        <v>38</v>
      </c>
      <c r="R55" s="96">
        <v>2</v>
      </c>
      <c r="S55" s="97"/>
      <c r="T55" s="98"/>
      <c r="U55" s="98"/>
      <c r="V55" s="98"/>
      <c r="W55" s="99"/>
      <c r="X55" s="100"/>
    </row>
    <row r="56" spans="1:24" ht="13.5" thickTop="1">
      <c r="A56" s="32">
        <v>30</v>
      </c>
      <c r="B56" s="156" t="s">
        <v>104</v>
      </c>
      <c r="C56" s="240" t="s">
        <v>96</v>
      </c>
      <c r="D56" s="101"/>
      <c r="E56" s="102"/>
      <c r="F56" s="102"/>
      <c r="G56" s="102"/>
      <c r="H56" s="103"/>
      <c r="I56" s="101"/>
      <c r="J56" s="102"/>
      <c r="K56" s="102"/>
      <c r="L56" s="102"/>
      <c r="M56" s="103"/>
      <c r="N56" s="59">
        <v>0</v>
      </c>
      <c r="O56" s="60">
        <v>0</v>
      </c>
      <c r="P56" s="60">
        <v>2</v>
      </c>
      <c r="Q56" s="60" t="s">
        <v>38</v>
      </c>
      <c r="R56" s="61">
        <v>10</v>
      </c>
      <c r="S56" s="62"/>
      <c r="T56" s="63"/>
      <c r="U56" s="63"/>
      <c r="V56" s="63"/>
      <c r="W56" s="64"/>
      <c r="X56" s="149"/>
    </row>
    <row r="57" spans="1:24" ht="12.75">
      <c r="A57" s="32">
        <v>31</v>
      </c>
      <c r="B57" s="155" t="s">
        <v>103</v>
      </c>
      <c r="C57" s="148" t="s">
        <v>97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9"/>
      <c r="O57" s="60"/>
      <c r="P57" s="60"/>
      <c r="Q57" s="60"/>
      <c r="R57" s="61"/>
      <c r="S57" s="62">
        <v>0</v>
      </c>
      <c r="T57" s="63">
        <v>0</v>
      </c>
      <c r="U57" s="63">
        <v>5</v>
      </c>
      <c r="V57" s="63" t="s">
        <v>38</v>
      </c>
      <c r="W57" s="64">
        <v>20</v>
      </c>
      <c r="X57" s="104"/>
    </row>
    <row r="58" spans="1:24" ht="12.75">
      <c r="A58" s="32"/>
      <c r="B58" s="194"/>
      <c r="C58" s="195" t="s">
        <v>69</v>
      </c>
      <c r="D58" s="59"/>
      <c r="E58" s="60"/>
      <c r="F58" s="60"/>
      <c r="G58" s="60"/>
      <c r="H58" s="61"/>
      <c r="I58" s="59"/>
      <c r="J58" s="60"/>
      <c r="K58" s="60"/>
      <c r="L58" s="60"/>
      <c r="M58" s="61"/>
      <c r="N58" s="59"/>
      <c r="O58" s="60"/>
      <c r="P58" s="60"/>
      <c r="Q58" s="60"/>
      <c r="R58" s="61"/>
      <c r="S58" s="62"/>
      <c r="T58" s="63"/>
      <c r="U58" s="63"/>
      <c r="V58" s="63"/>
      <c r="W58" s="64"/>
      <c r="X58" s="5"/>
    </row>
    <row r="59" spans="1:24" ht="12.75">
      <c r="A59" s="32"/>
      <c r="B59" s="196" t="s">
        <v>88</v>
      </c>
      <c r="C59" s="192" t="s">
        <v>12</v>
      </c>
      <c r="D59" s="59"/>
      <c r="E59" s="60"/>
      <c r="F59" s="60"/>
      <c r="G59" s="60"/>
      <c r="H59" s="61"/>
      <c r="I59" s="59"/>
      <c r="J59" s="60"/>
      <c r="K59" s="60"/>
      <c r="L59" s="60"/>
      <c r="M59" s="61"/>
      <c r="N59" s="59"/>
      <c r="O59" s="60"/>
      <c r="P59" s="60"/>
      <c r="Q59" s="60"/>
      <c r="R59" s="61"/>
      <c r="S59" s="62"/>
      <c r="T59" s="63"/>
      <c r="U59" s="63"/>
      <c r="V59" s="63"/>
      <c r="W59" s="64"/>
      <c r="X59" s="5"/>
    </row>
    <row r="60" spans="1:24" ht="12.75">
      <c r="A60" s="32"/>
      <c r="B60" s="196" t="s">
        <v>102</v>
      </c>
      <c r="C60" s="197" t="s">
        <v>61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>
        <v>4</v>
      </c>
    </row>
    <row r="61" spans="1:24" ht="12.75">
      <c r="A61" s="32"/>
      <c r="B61" s="196" t="s">
        <v>113</v>
      </c>
      <c r="C61" s="192" t="s">
        <v>112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>
        <v>24</v>
      </c>
    </row>
    <row r="62" spans="1:24" ht="12.75">
      <c r="A62" s="170"/>
      <c r="B62" s="198" t="s">
        <v>89</v>
      </c>
      <c r="C62" s="199" t="s">
        <v>21</v>
      </c>
      <c r="D62" s="44"/>
      <c r="E62" s="45"/>
      <c r="F62" s="45"/>
      <c r="G62" s="45"/>
      <c r="H62" s="46"/>
      <c r="I62" s="44"/>
      <c r="J62" s="45"/>
      <c r="K62" s="45"/>
      <c r="L62" s="45"/>
      <c r="M62" s="46"/>
      <c r="N62" s="44"/>
      <c r="O62" s="45"/>
      <c r="P62" s="45"/>
      <c r="Q62" s="45"/>
      <c r="R62" s="46"/>
      <c r="S62" s="73"/>
      <c r="T62" s="74"/>
      <c r="U62" s="74"/>
      <c r="V62" s="74"/>
      <c r="W62" s="75"/>
      <c r="X62" s="5">
        <v>6</v>
      </c>
    </row>
    <row r="63" spans="1:24" ht="12.75">
      <c r="A63" s="35"/>
      <c r="B63" s="182"/>
      <c r="C63" s="183"/>
      <c r="D63" s="184"/>
      <c r="E63" s="184"/>
      <c r="F63" s="184"/>
      <c r="G63" s="184"/>
      <c r="H63" s="184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81"/>
    </row>
    <row r="64" spans="1:24" ht="12.75">
      <c r="A64" s="35"/>
      <c r="B64" s="182"/>
      <c r="C64" s="183"/>
      <c r="D64" s="184"/>
      <c r="E64" s="184"/>
      <c r="F64" s="184"/>
      <c r="G64" s="184"/>
      <c r="H64" s="184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81"/>
    </row>
    <row r="65" spans="1:24" ht="12.75">
      <c r="A65" s="165" t="s">
        <v>120</v>
      </c>
      <c r="B65" s="182"/>
      <c r="C65" s="183"/>
      <c r="D65" s="184"/>
      <c r="E65" s="184"/>
      <c r="F65" s="184"/>
      <c r="G65" s="184"/>
      <c r="H65" s="184"/>
      <c r="I65" s="191" t="s">
        <v>234</v>
      </c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81"/>
    </row>
    <row r="66" spans="1:24" ht="13.5" thickBot="1">
      <c r="A66" s="187" t="s">
        <v>243</v>
      </c>
      <c r="B66" s="188"/>
      <c r="C66" s="189"/>
      <c r="D66" s="184"/>
      <c r="E66" s="184"/>
      <c r="F66" s="184"/>
      <c r="G66" s="184"/>
      <c r="H66" s="184"/>
      <c r="I66" s="191" t="s">
        <v>236</v>
      </c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81"/>
    </row>
    <row r="67" spans="1:24" ht="13.5" thickBot="1">
      <c r="A67" s="327"/>
      <c r="B67" s="328"/>
      <c r="C67" s="136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2</v>
      </c>
      <c r="O67" s="21">
        <f>SUM(O68:O80)</f>
        <v>1</v>
      </c>
      <c r="P67" s="21">
        <f>SUM(P68:P80)</f>
        <v>4</v>
      </c>
      <c r="Q67" s="22"/>
      <c r="R67" s="21">
        <f>SUM(R68:R80)</f>
        <v>20</v>
      </c>
      <c r="S67" s="21">
        <f>SUM(S68:S80)</f>
        <v>0</v>
      </c>
      <c r="T67" s="21">
        <f>SUM(T68:T80)</f>
        <v>2</v>
      </c>
      <c r="U67" s="21">
        <f>SUM(U68:U80)</f>
        <v>6</v>
      </c>
      <c r="V67" s="22"/>
      <c r="W67" s="21">
        <f>SUM(W68:W80)</f>
        <v>27</v>
      </c>
      <c r="X67" s="24"/>
    </row>
    <row r="68" spans="1:24" ht="12.75">
      <c r="A68" s="138">
        <v>23</v>
      </c>
      <c r="B68" s="160" t="s">
        <v>219</v>
      </c>
      <c r="C68" s="135" t="s">
        <v>212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>
        <v>2</v>
      </c>
      <c r="O68" s="14">
        <v>0</v>
      </c>
      <c r="P68" s="14">
        <v>2</v>
      </c>
      <c r="Q68" s="14" t="s">
        <v>37</v>
      </c>
      <c r="R68" s="15">
        <v>8</v>
      </c>
      <c r="S68" s="13"/>
      <c r="T68" s="14"/>
      <c r="U68" s="14"/>
      <c r="V68" s="14"/>
      <c r="W68" s="15"/>
      <c r="X68" s="25">
        <v>16</v>
      </c>
    </row>
    <row r="69" spans="1:24" ht="15">
      <c r="A69" s="139">
        <v>24</v>
      </c>
      <c r="B69" s="161" t="s">
        <v>107</v>
      </c>
      <c r="C69" s="135" t="s">
        <v>43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/>
      <c r="O69" s="14"/>
      <c r="P69" s="14"/>
      <c r="Q69" s="14"/>
      <c r="R69" s="15"/>
      <c r="S69" s="13">
        <v>0</v>
      </c>
      <c r="T69" s="14">
        <v>1</v>
      </c>
      <c r="U69" s="14">
        <v>0</v>
      </c>
      <c r="V69" s="14" t="s">
        <v>38</v>
      </c>
      <c r="W69" s="15">
        <v>3</v>
      </c>
      <c r="X69" s="43">
        <v>18</v>
      </c>
    </row>
    <row r="70" spans="1:24" ht="13.5" thickBot="1">
      <c r="A70" s="139">
        <v>25</v>
      </c>
      <c r="B70" s="246" t="s">
        <v>108</v>
      </c>
      <c r="C70" s="247" t="s">
        <v>8</v>
      </c>
      <c r="D70" s="248"/>
      <c r="E70" s="249"/>
      <c r="F70" s="249"/>
      <c r="G70" s="249"/>
      <c r="H70" s="250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0</v>
      </c>
      <c r="T70" s="17">
        <v>0</v>
      </c>
      <c r="U70" s="17">
        <v>1</v>
      </c>
      <c r="V70" s="17" t="s">
        <v>38</v>
      </c>
      <c r="W70" s="18">
        <v>2</v>
      </c>
      <c r="X70" s="20">
        <v>7</v>
      </c>
    </row>
    <row r="71" spans="1:24" ht="14.25" thickBot="1" thickTop="1">
      <c r="A71" s="245"/>
      <c r="B71" s="251"/>
      <c r="C71" s="252" t="s">
        <v>244</v>
      </c>
      <c r="D71" s="253"/>
      <c r="E71" s="254"/>
      <c r="F71" s="254"/>
      <c r="G71" s="254"/>
      <c r="H71" s="255" t="s">
        <v>203</v>
      </c>
      <c r="I71" s="133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5"/>
      <c r="B72" s="256"/>
      <c r="C72" s="257" t="s">
        <v>123</v>
      </c>
      <c r="D72" s="219"/>
      <c r="E72" s="163"/>
      <c r="F72" s="163"/>
      <c r="G72" s="163"/>
      <c r="H72" s="164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5">
        <v>26</v>
      </c>
      <c r="B73" s="258" t="s">
        <v>116</v>
      </c>
      <c r="C73" s="259" t="s">
        <v>124</v>
      </c>
      <c r="D73" s="260"/>
      <c r="E73" s="249"/>
      <c r="F73" s="249"/>
      <c r="G73" s="249"/>
      <c r="H73" s="250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1</v>
      </c>
      <c r="U73" s="17">
        <v>0</v>
      </c>
      <c r="V73" s="17" t="s">
        <v>38</v>
      </c>
      <c r="W73" s="18">
        <v>2</v>
      </c>
      <c r="X73" s="20" t="s">
        <v>111</v>
      </c>
    </row>
    <row r="74" spans="1:24" ht="14.25" thickBot="1" thickTop="1">
      <c r="A74" s="245"/>
      <c r="B74" s="261"/>
      <c r="C74" s="262" t="s">
        <v>245</v>
      </c>
      <c r="D74" s="263"/>
      <c r="E74" s="264"/>
      <c r="F74" s="264"/>
      <c r="G74" s="264"/>
      <c r="H74" s="265" t="s">
        <v>203</v>
      </c>
      <c r="I74" s="13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5"/>
      <c r="B75" s="268"/>
      <c r="C75" s="269" t="s">
        <v>122</v>
      </c>
      <c r="D75" s="219"/>
      <c r="E75" s="163"/>
      <c r="F75" s="163"/>
      <c r="G75" s="163"/>
      <c r="H75" s="164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5">
        <v>27</v>
      </c>
      <c r="B76" s="346" t="s">
        <v>117</v>
      </c>
      <c r="C76" s="347" t="s">
        <v>20</v>
      </c>
      <c r="D76" s="133"/>
      <c r="E76" s="14"/>
      <c r="F76" s="14"/>
      <c r="G76" s="14"/>
      <c r="H76" s="15"/>
      <c r="I76" s="13"/>
      <c r="J76" s="14"/>
      <c r="K76" s="14"/>
      <c r="L76" s="14"/>
      <c r="M76" s="15"/>
      <c r="N76" s="16">
        <v>0</v>
      </c>
      <c r="O76" s="17">
        <v>1</v>
      </c>
      <c r="P76" s="17">
        <v>0</v>
      </c>
      <c r="Q76" s="17" t="s">
        <v>38</v>
      </c>
      <c r="R76" s="18">
        <v>2</v>
      </c>
      <c r="S76" s="13"/>
      <c r="T76" s="14"/>
      <c r="U76" s="14"/>
      <c r="V76" s="14"/>
      <c r="W76" s="15"/>
      <c r="X76" s="19"/>
    </row>
    <row r="77" spans="1:24" ht="12.75">
      <c r="A77" s="245"/>
      <c r="B77" s="361" t="s">
        <v>225</v>
      </c>
      <c r="C77" s="362" t="s">
        <v>226</v>
      </c>
      <c r="D77" s="133"/>
      <c r="E77" s="14"/>
      <c r="F77" s="14"/>
      <c r="G77" s="14"/>
      <c r="H77" s="15"/>
      <c r="I77" s="13"/>
      <c r="J77" s="14"/>
      <c r="K77" s="14"/>
      <c r="L77" s="14"/>
      <c r="M77" s="15"/>
      <c r="N77" s="342" t="s">
        <v>227</v>
      </c>
      <c r="O77" s="343" t="s">
        <v>228</v>
      </c>
      <c r="P77" s="343" t="s">
        <v>227</v>
      </c>
      <c r="Q77" s="344" t="s">
        <v>229</v>
      </c>
      <c r="R77" s="345" t="s">
        <v>230</v>
      </c>
      <c r="S77" s="13"/>
      <c r="T77" s="14"/>
      <c r="U77" s="14"/>
      <c r="V77" s="14"/>
      <c r="W77" s="15"/>
      <c r="X77" s="19"/>
    </row>
    <row r="78" spans="1:24" ht="13.5" thickBot="1">
      <c r="A78" s="245"/>
      <c r="B78" s="359" t="s">
        <v>246</v>
      </c>
      <c r="C78" s="360" t="s">
        <v>247</v>
      </c>
      <c r="D78" s="133"/>
      <c r="E78" s="14"/>
      <c r="F78" s="14"/>
      <c r="G78" s="14"/>
      <c r="H78" s="15"/>
      <c r="I78" s="13"/>
      <c r="J78" s="14"/>
      <c r="K78" s="14"/>
      <c r="L78" s="14"/>
      <c r="M78" s="15"/>
      <c r="N78" s="342" t="s">
        <v>228</v>
      </c>
      <c r="O78" s="343" t="s">
        <v>228</v>
      </c>
      <c r="P78" s="343" t="s">
        <v>227</v>
      </c>
      <c r="Q78" s="344" t="s">
        <v>229</v>
      </c>
      <c r="R78" s="345" t="s">
        <v>230</v>
      </c>
      <c r="S78" s="13"/>
      <c r="T78" s="14"/>
      <c r="U78" s="14"/>
      <c r="V78" s="14"/>
      <c r="W78" s="15"/>
      <c r="X78" s="19"/>
    </row>
    <row r="79" spans="1:24" ht="13.5" thickTop="1">
      <c r="A79" s="139">
        <v>28</v>
      </c>
      <c r="B79" s="266" t="s">
        <v>94</v>
      </c>
      <c r="C79" s="267" t="s">
        <v>92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2</v>
      </c>
      <c r="Q79" s="14" t="s">
        <v>38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9">
        <v>29</v>
      </c>
      <c r="B80" s="162" t="s">
        <v>95</v>
      </c>
      <c r="C80" s="137" t="s">
        <v>93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5</v>
      </c>
      <c r="V80" s="17" t="s">
        <v>38</v>
      </c>
      <c r="W80" s="18">
        <v>20</v>
      </c>
      <c r="X80" s="19">
        <v>28</v>
      </c>
    </row>
    <row r="81" spans="1:24" ht="12.75">
      <c r="A81" s="140"/>
      <c r="B81" s="200"/>
      <c r="C81" s="201" t="s">
        <v>125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202" t="s">
        <v>301</v>
      </c>
      <c r="C82" s="193" t="s">
        <v>51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202" t="s">
        <v>110</v>
      </c>
      <c r="C83" s="193" t="s">
        <v>109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203" t="s">
        <v>100</v>
      </c>
      <c r="C84" s="193" t="s">
        <v>44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204" t="s">
        <v>101</v>
      </c>
      <c r="C85" s="193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159"/>
      <c r="C86" s="105" t="s">
        <v>39</v>
      </c>
      <c r="D86" s="106"/>
      <c r="E86" s="107"/>
      <c r="F86" s="107"/>
      <c r="G86" s="31">
        <f>COUNTIF(G11:G40,"v")+COUNTIF(G68:G85,"v")</f>
        <v>3</v>
      </c>
      <c r="H86" s="32"/>
      <c r="I86" s="30"/>
      <c r="J86" s="31"/>
      <c r="K86" s="31"/>
      <c r="L86" s="31">
        <f>COUNTIF(L11:L40,"v")+COUNTIF(L68:L85,"v")</f>
        <v>4</v>
      </c>
      <c r="M86" s="32"/>
      <c r="N86" s="33"/>
      <c r="O86" s="31"/>
      <c r="P86" s="31"/>
      <c r="Q86" s="31">
        <f>COUNTIF(Q11:Q40,"v")+COUNTIF(Q68:Q85,"v")</f>
        <v>2</v>
      </c>
      <c r="R86" s="34"/>
      <c r="S86" s="30"/>
      <c r="T86" s="31"/>
      <c r="U86" s="31"/>
      <c r="V86" s="31">
        <f>COUNTIF(V11:V40,"v")+COUNTIF(V68:V85,"v")</f>
        <v>1</v>
      </c>
      <c r="W86" s="108"/>
      <c r="X86" s="109"/>
    </row>
    <row r="87" spans="1:24" ht="13.5" thickBot="1">
      <c r="A87" s="32"/>
      <c r="B87" s="159"/>
      <c r="C87" s="105" t="s">
        <v>40</v>
      </c>
      <c r="D87" s="110"/>
      <c r="E87" s="111"/>
      <c r="F87" s="111"/>
      <c r="G87" s="31">
        <f>COUNTIF(G11:G40,"f")+COUNTIF(G68:G85,"f")</f>
        <v>4</v>
      </c>
      <c r="H87" s="32"/>
      <c r="I87" s="30"/>
      <c r="J87" s="31"/>
      <c r="K87" s="31"/>
      <c r="L87" s="31">
        <f>COUNTIF(L11:L40,"f")+COUNTIF(L68:L85,"f")</f>
        <v>6</v>
      </c>
      <c r="M87" s="32"/>
      <c r="N87" s="33"/>
      <c r="O87" s="31"/>
      <c r="P87" s="31"/>
      <c r="Q87" s="31">
        <f>COUNTIF(Q11:Q40,"f")+COUNTIF(Q68:Q85,"f")</f>
        <v>4</v>
      </c>
      <c r="R87" s="34"/>
      <c r="S87" s="30"/>
      <c r="T87" s="31"/>
      <c r="U87" s="31"/>
      <c r="V87" s="31">
        <f>COUNTIF(V11:V40,"f")+COUNTIF(V68:V85,"f")</f>
        <v>6</v>
      </c>
      <c r="W87" s="112"/>
      <c r="X87" s="109"/>
    </row>
    <row r="88" spans="1:24" ht="13.5" thickBot="1">
      <c r="A88" s="327"/>
      <c r="B88" s="328"/>
      <c r="C88" s="114" t="s">
        <v>63</v>
      </c>
      <c r="D88" s="115">
        <f>D10+D22+D29+D67</f>
        <v>8</v>
      </c>
      <c r="E88" s="115">
        <f>E10+E22+E29+E67</f>
        <v>3</v>
      </c>
      <c r="F88" s="115">
        <f>F10+F22+F29+F67</f>
        <v>2</v>
      </c>
      <c r="G88" s="116">
        <f>G86+G87</f>
        <v>7</v>
      </c>
      <c r="H88" s="115">
        <f>H10+H22+H29+H67</f>
        <v>29</v>
      </c>
      <c r="I88" s="115">
        <f>I10+I22+I29+I67</f>
        <v>10</v>
      </c>
      <c r="J88" s="115">
        <f>J10+J22+J29+J67</f>
        <v>1</v>
      </c>
      <c r="K88" s="115">
        <f>K10+K22+K29+K67</f>
        <v>4</v>
      </c>
      <c r="L88" s="116">
        <f>L86+L87</f>
        <v>10</v>
      </c>
      <c r="M88" s="115">
        <f>M10+M22+M29+M67</f>
        <v>29</v>
      </c>
      <c r="N88" s="115">
        <f>N10+N22+N29+N67</f>
        <v>4</v>
      </c>
      <c r="O88" s="115">
        <f>O10+O22+O29+O67</f>
        <v>3</v>
      </c>
      <c r="P88" s="115">
        <f>P10+P22+P29+P67</f>
        <v>5</v>
      </c>
      <c r="Q88" s="116">
        <f>Q86+Q87</f>
        <v>6</v>
      </c>
      <c r="R88" s="115">
        <f>R10+R22+R29+R67</f>
        <v>30</v>
      </c>
      <c r="S88" s="115">
        <f>S10+S22+S29+S67</f>
        <v>2</v>
      </c>
      <c r="T88" s="115">
        <f>T10+T22+T29+T67</f>
        <v>2</v>
      </c>
      <c r="U88" s="115">
        <f>U10+U22+U29+U67</f>
        <v>6</v>
      </c>
      <c r="V88" s="116">
        <f>V86+V87</f>
        <v>7</v>
      </c>
      <c r="W88" s="150">
        <f>W10+W22+W29+W67</f>
        <v>32</v>
      </c>
      <c r="X88" s="8"/>
    </row>
    <row r="89" spans="1:24" ht="13.5" thickBot="1">
      <c r="A89" s="32"/>
      <c r="B89" s="113"/>
      <c r="C89" s="117" t="s">
        <v>66</v>
      </c>
      <c r="D89" s="118">
        <f>D88+E88+F88</f>
        <v>13</v>
      </c>
      <c r="E89" s="119"/>
      <c r="F89" s="119"/>
      <c r="G89" s="119"/>
      <c r="H89" s="120"/>
      <c r="I89" s="118">
        <f>I88+J88+K88</f>
        <v>15</v>
      </c>
      <c r="J89" s="119"/>
      <c r="K89" s="119"/>
      <c r="L89" s="119"/>
      <c r="M89" s="120"/>
      <c r="N89" s="118">
        <f>N88+O88+P88</f>
        <v>12</v>
      </c>
      <c r="O89" s="119"/>
      <c r="P89" s="119"/>
      <c r="Q89" s="119"/>
      <c r="R89" s="121"/>
      <c r="S89" s="118">
        <f>S88+T88+U88</f>
        <v>10</v>
      </c>
      <c r="T89" s="119"/>
      <c r="U89" s="119"/>
      <c r="V89" s="119"/>
      <c r="W89" s="120"/>
      <c r="X89" s="3"/>
    </row>
    <row r="90" spans="1:24" ht="13.5" thickBot="1">
      <c r="A90" s="32"/>
      <c r="B90" s="48"/>
      <c r="C90" s="122" t="s">
        <v>65</v>
      </c>
      <c r="D90" s="381">
        <f>D89+I89+N89+S89</f>
        <v>50</v>
      </c>
      <c r="E90" s="382"/>
      <c r="F90" s="123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9"/>
    </row>
    <row r="91" spans="1:24" ht="13.5" thickBot="1">
      <c r="A91" s="32"/>
      <c r="B91" s="113"/>
      <c r="C91" s="117" t="s">
        <v>41</v>
      </c>
      <c r="D91" s="381">
        <f>D90*15</f>
        <v>750</v>
      </c>
      <c r="E91" s="382"/>
      <c r="F91" s="125"/>
      <c r="G91" s="126"/>
      <c r="H91" s="126"/>
      <c r="I91" s="126"/>
      <c r="J91" s="38" t="s">
        <v>71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0"/>
    </row>
    <row r="92" spans="1:24" ht="13.5" thickBot="1">
      <c r="A92" s="32"/>
      <c r="B92" s="127"/>
      <c r="C92" s="128" t="s">
        <v>67</v>
      </c>
      <c r="D92" s="381">
        <f>H88+M88+R88+W88</f>
        <v>120</v>
      </c>
      <c r="E92" s="382"/>
      <c r="F92" s="125"/>
      <c r="G92" s="126"/>
      <c r="H92" s="126"/>
      <c r="I92" s="126"/>
      <c r="J92" s="38" t="s">
        <v>72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0"/>
    </row>
    <row r="93" spans="1:24" ht="12.75">
      <c r="A93" s="35"/>
      <c r="B93" s="42"/>
      <c r="C93" s="129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2.75">
      <c r="A94" s="35"/>
      <c r="B94" s="42"/>
      <c r="C94" s="310" t="s">
        <v>119</v>
      </c>
      <c r="D94" s="126"/>
      <c r="E94" s="126"/>
      <c r="F94" s="126"/>
      <c r="G94" s="126"/>
      <c r="H94" s="126"/>
      <c r="I94" s="126"/>
      <c r="J94" s="310" t="s">
        <v>120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30" t="s">
        <v>53</v>
      </c>
      <c r="D95" s="111" t="s">
        <v>36</v>
      </c>
      <c r="E95" s="38"/>
      <c r="F95" s="38"/>
      <c r="G95" s="38"/>
      <c r="H95" s="38"/>
      <c r="I95" s="38"/>
      <c r="J95" s="137" t="s">
        <v>53</v>
      </c>
      <c r="K95" s="311"/>
      <c r="L95" s="312"/>
      <c r="M95" s="312"/>
      <c r="N95" s="312"/>
      <c r="O95" s="312"/>
      <c r="P95" s="312"/>
      <c r="Q95" s="312"/>
      <c r="R95" s="313"/>
      <c r="S95" s="31" t="s">
        <v>213</v>
      </c>
      <c r="T95" s="38"/>
      <c r="U95" s="38"/>
      <c r="V95" s="38"/>
      <c r="W95" s="38"/>
      <c r="X95" s="10"/>
    </row>
    <row r="96" spans="1:24" ht="12.75">
      <c r="A96" s="35"/>
      <c r="B96" s="42"/>
      <c r="C96" s="131" t="s">
        <v>54</v>
      </c>
      <c r="D96" s="111">
        <v>3</v>
      </c>
      <c r="E96" s="38"/>
      <c r="F96" s="38"/>
      <c r="G96" s="38"/>
      <c r="H96" s="38"/>
      <c r="I96" s="38"/>
      <c r="J96" s="308" t="s">
        <v>54</v>
      </c>
      <c r="K96" s="311"/>
      <c r="L96" s="312"/>
      <c r="M96" s="312"/>
      <c r="N96" s="312"/>
      <c r="O96" s="312"/>
      <c r="P96" s="312"/>
      <c r="Q96" s="312"/>
      <c r="R96" s="313"/>
      <c r="S96" s="31">
        <v>3</v>
      </c>
      <c r="T96" s="38"/>
      <c r="U96" s="38"/>
      <c r="V96" s="38"/>
      <c r="W96" s="38"/>
      <c r="X96" s="10"/>
    </row>
    <row r="97" spans="1:24" ht="12.75">
      <c r="A97" s="35"/>
      <c r="B97" s="42"/>
      <c r="C97" s="131" t="s">
        <v>70</v>
      </c>
      <c r="D97" s="111">
        <v>3</v>
      </c>
      <c r="E97" s="38"/>
      <c r="F97" s="38"/>
      <c r="G97" s="38"/>
      <c r="H97" s="38"/>
      <c r="I97" s="38"/>
      <c r="J97" s="308" t="s">
        <v>70</v>
      </c>
      <c r="K97" s="311"/>
      <c r="L97" s="312"/>
      <c r="M97" s="312"/>
      <c r="N97" s="312"/>
      <c r="O97" s="312"/>
      <c r="P97" s="312"/>
      <c r="Q97" s="312"/>
      <c r="R97" s="313"/>
      <c r="S97" s="309">
        <v>3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55</v>
      </c>
      <c r="D98" s="111">
        <v>3</v>
      </c>
      <c r="E98" s="38"/>
      <c r="F98" s="38"/>
      <c r="G98" s="38"/>
      <c r="H98" s="38"/>
      <c r="I98" s="38"/>
      <c r="J98" s="308" t="s">
        <v>55</v>
      </c>
      <c r="K98" s="311"/>
      <c r="L98" s="312"/>
      <c r="M98" s="312"/>
      <c r="N98" s="312"/>
      <c r="O98" s="312"/>
      <c r="P98" s="312"/>
      <c r="Q98" s="312"/>
      <c r="R98" s="313"/>
      <c r="S98" s="31">
        <v>3</v>
      </c>
      <c r="T98" s="38"/>
      <c r="U98" s="38"/>
      <c r="V98" s="38"/>
      <c r="W98" s="38"/>
      <c r="X98" s="10"/>
    </row>
    <row r="99" spans="1:24" ht="12.75">
      <c r="A99" s="35"/>
      <c r="C99" s="131" t="s">
        <v>56</v>
      </c>
      <c r="D99" s="111">
        <v>3</v>
      </c>
      <c r="E99" s="10"/>
      <c r="F99" s="11"/>
      <c r="G99" s="11"/>
      <c r="H99" s="11"/>
      <c r="I99" s="11"/>
      <c r="J99" s="308" t="s">
        <v>13</v>
      </c>
      <c r="K99" s="311"/>
      <c r="L99" s="312"/>
      <c r="M99" s="312"/>
      <c r="N99" s="312"/>
      <c r="O99" s="312"/>
      <c r="P99" s="312"/>
      <c r="Q99" s="312"/>
      <c r="R99" s="313"/>
      <c r="S99" s="31">
        <v>3</v>
      </c>
      <c r="T99" s="11"/>
      <c r="U99" s="11"/>
      <c r="V99" s="11"/>
      <c r="W99" s="11"/>
      <c r="X99" s="11"/>
    </row>
    <row r="100" spans="1:24" ht="12.75">
      <c r="A100" s="35"/>
      <c r="B100" s="42"/>
      <c r="C100" s="131" t="s">
        <v>11</v>
      </c>
      <c r="D100" s="111">
        <v>3</v>
      </c>
      <c r="E100" s="38"/>
      <c r="F100" s="38"/>
      <c r="G100" s="38"/>
      <c r="H100" s="38"/>
      <c r="I100" s="38"/>
      <c r="J100" s="308" t="s">
        <v>212</v>
      </c>
      <c r="K100" s="311"/>
      <c r="L100" s="312"/>
      <c r="M100" s="312"/>
      <c r="N100" s="312"/>
      <c r="O100" s="312"/>
      <c r="P100" s="312"/>
      <c r="Q100" s="312"/>
      <c r="R100" s="313"/>
      <c r="S100" s="31">
        <v>8</v>
      </c>
      <c r="T100" s="38"/>
      <c r="U100" s="38"/>
      <c r="V100" s="38"/>
      <c r="W100" s="38"/>
      <c r="X100" s="10"/>
    </row>
    <row r="101" spans="1:24" ht="12.75">
      <c r="A101" s="35"/>
      <c r="B101" s="42"/>
      <c r="C101" s="131" t="s">
        <v>62</v>
      </c>
      <c r="D101" s="111">
        <v>6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0"/>
    </row>
    <row r="102" spans="1:24" ht="12.75">
      <c r="A102" s="35"/>
      <c r="B102" s="42"/>
      <c r="C102" s="38"/>
      <c r="D102" s="38"/>
      <c r="E102" s="38"/>
      <c r="F102" s="38"/>
      <c r="G102" s="38"/>
      <c r="H102" s="38"/>
      <c r="I102" s="38"/>
      <c r="J102" s="38"/>
      <c r="K102" s="38"/>
      <c r="N102" s="11"/>
      <c r="O102" s="11"/>
      <c r="P102" s="132"/>
      <c r="Q102" s="11"/>
      <c r="R102" s="11"/>
      <c r="S102" s="38"/>
      <c r="T102" s="38"/>
      <c r="U102" s="38"/>
      <c r="V102" s="38"/>
      <c r="W102" s="38"/>
      <c r="X102" s="10"/>
    </row>
    <row r="103" spans="1:24" ht="12.75">
      <c r="A103" s="205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214</v>
      </c>
      <c r="M103" s="11"/>
      <c r="N103" s="11"/>
      <c r="O103" s="11"/>
      <c r="P103" s="132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205" t="s">
        <v>207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47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7" t="s">
        <v>298</v>
      </c>
      <c r="B105" s="188"/>
      <c r="C105" s="189"/>
      <c r="D105" s="37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206" t="s">
        <v>166</v>
      </c>
      <c r="C106" s="207" t="s">
        <v>126</v>
      </c>
      <c r="D106" s="207" t="s">
        <v>127</v>
      </c>
      <c r="E106" s="207" t="s">
        <v>128</v>
      </c>
      <c r="J106" s="214" t="s">
        <v>166</v>
      </c>
      <c r="K106" s="212"/>
      <c r="L106" s="212"/>
      <c r="M106" s="213"/>
      <c r="N106" s="211" t="s">
        <v>126</v>
      </c>
      <c r="O106" s="212"/>
      <c r="P106" s="212"/>
      <c r="Q106" s="212"/>
      <c r="R106" s="212"/>
      <c r="S106" s="212"/>
      <c r="T106" s="213"/>
      <c r="U106" s="207" t="s">
        <v>127</v>
      </c>
      <c r="V106" s="211" t="s">
        <v>128</v>
      </c>
      <c r="W106" s="213"/>
    </row>
    <row r="107" spans="2:23" ht="12.75">
      <c r="B107" s="208"/>
      <c r="C107" s="209" t="s">
        <v>129</v>
      </c>
      <c r="D107" s="210"/>
      <c r="E107" s="210"/>
      <c r="J107" s="208"/>
      <c r="K107" s="367"/>
      <c r="L107" s="367"/>
      <c r="M107" s="367"/>
      <c r="N107" s="209" t="s">
        <v>144</v>
      </c>
      <c r="O107" s="367"/>
      <c r="P107" s="367"/>
      <c r="Q107" s="367"/>
      <c r="R107" s="367"/>
      <c r="S107" s="367"/>
      <c r="T107" s="367"/>
      <c r="U107" s="210"/>
      <c r="V107" s="210"/>
      <c r="W107" s="367"/>
    </row>
    <row r="108" spans="2:23" ht="12.75">
      <c r="B108" s="206" t="s">
        <v>167</v>
      </c>
      <c r="C108" s="365" t="s">
        <v>130</v>
      </c>
      <c r="D108" s="207">
        <v>4</v>
      </c>
      <c r="E108" s="207">
        <v>1</v>
      </c>
      <c r="J108" s="206" t="s">
        <v>179</v>
      </c>
      <c r="K108" s="364"/>
      <c r="L108" s="364"/>
      <c r="M108" s="364"/>
      <c r="N108" s="365" t="s">
        <v>145</v>
      </c>
      <c r="O108" s="364"/>
      <c r="P108" s="364"/>
      <c r="Q108" s="364"/>
      <c r="R108" s="364"/>
      <c r="S108" s="364"/>
      <c r="T108" s="364"/>
      <c r="U108" s="207">
        <v>4</v>
      </c>
      <c r="V108" s="207">
        <v>2</v>
      </c>
      <c r="W108" s="364"/>
    </row>
    <row r="109" spans="2:23" ht="12.75">
      <c r="B109" s="363" t="s">
        <v>299</v>
      </c>
      <c r="C109" s="364" t="s">
        <v>300</v>
      </c>
      <c r="D109" s="207">
        <v>4</v>
      </c>
      <c r="E109" s="207">
        <v>1</v>
      </c>
      <c r="J109" s="368" t="s">
        <v>266</v>
      </c>
      <c r="K109" s="369"/>
      <c r="L109" s="369"/>
      <c r="M109" s="369"/>
      <c r="N109" s="369" t="s">
        <v>294</v>
      </c>
      <c r="O109" s="369"/>
      <c r="P109" s="369"/>
      <c r="Q109" s="369"/>
      <c r="R109" s="369"/>
      <c r="S109" s="369"/>
      <c r="T109" s="369"/>
      <c r="U109" s="207">
        <v>4</v>
      </c>
      <c r="V109" s="207">
        <v>2</v>
      </c>
      <c r="W109" s="364"/>
    </row>
    <row r="110" spans="2:23" ht="12.75">
      <c r="B110" s="206" t="s">
        <v>168</v>
      </c>
      <c r="C110" s="365" t="s">
        <v>131</v>
      </c>
      <c r="D110" s="207">
        <v>6</v>
      </c>
      <c r="E110" s="207">
        <v>1</v>
      </c>
      <c r="J110" s="206" t="s">
        <v>180</v>
      </c>
      <c r="K110" s="364"/>
      <c r="L110" s="364"/>
      <c r="M110" s="364"/>
      <c r="N110" s="365" t="s">
        <v>146</v>
      </c>
      <c r="O110" s="364"/>
      <c r="P110" s="364"/>
      <c r="Q110" s="364"/>
      <c r="R110" s="364"/>
      <c r="S110" s="364"/>
      <c r="T110" s="364"/>
      <c r="U110" s="207">
        <v>3</v>
      </c>
      <c r="V110" s="207">
        <v>1</v>
      </c>
      <c r="W110" s="364"/>
    </row>
    <row r="111" spans="2:23" ht="12.75">
      <c r="B111" s="363" t="s">
        <v>258</v>
      </c>
      <c r="C111" s="364" t="s">
        <v>249</v>
      </c>
      <c r="D111" s="207">
        <v>6</v>
      </c>
      <c r="E111" s="207">
        <v>1</v>
      </c>
      <c r="J111" s="368" t="s">
        <v>268</v>
      </c>
      <c r="K111" s="369"/>
      <c r="L111" s="369"/>
      <c r="M111" s="369"/>
      <c r="N111" s="369" t="s">
        <v>146</v>
      </c>
      <c r="O111" s="369"/>
      <c r="P111" s="369"/>
      <c r="Q111" s="369"/>
      <c r="R111" s="369"/>
      <c r="S111" s="369"/>
      <c r="T111" s="369"/>
      <c r="U111" s="207">
        <v>3</v>
      </c>
      <c r="V111" s="207">
        <v>1</v>
      </c>
      <c r="W111" s="364"/>
    </row>
    <row r="112" spans="2:23" ht="12.75">
      <c r="B112" s="206" t="s">
        <v>169</v>
      </c>
      <c r="C112" s="365" t="s">
        <v>132</v>
      </c>
      <c r="D112" s="207">
        <v>6</v>
      </c>
      <c r="E112" s="207">
        <v>2</v>
      </c>
      <c r="J112" s="206" t="s">
        <v>181</v>
      </c>
      <c r="K112" s="364"/>
      <c r="L112" s="364"/>
      <c r="M112" s="364"/>
      <c r="N112" s="365" t="s">
        <v>147</v>
      </c>
      <c r="O112" s="364"/>
      <c r="P112" s="364"/>
      <c r="Q112" s="364"/>
      <c r="R112" s="364"/>
      <c r="S112" s="364"/>
      <c r="T112" s="364"/>
      <c r="U112" s="207">
        <v>3</v>
      </c>
      <c r="V112" s="207">
        <v>2</v>
      </c>
      <c r="W112" s="364"/>
    </row>
    <row r="113" spans="2:23" ht="12.75">
      <c r="B113" s="363" t="s">
        <v>259</v>
      </c>
      <c r="C113" s="364" t="s">
        <v>248</v>
      </c>
      <c r="D113" s="207">
        <v>6</v>
      </c>
      <c r="E113" s="207">
        <v>2</v>
      </c>
      <c r="J113" s="368" t="s">
        <v>269</v>
      </c>
      <c r="K113" s="369"/>
      <c r="L113" s="369"/>
      <c r="M113" s="369"/>
      <c r="N113" s="369" t="s">
        <v>147</v>
      </c>
      <c r="O113" s="369"/>
      <c r="P113" s="369"/>
      <c r="Q113" s="369"/>
      <c r="R113" s="369"/>
      <c r="S113" s="369"/>
      <c r="T113" s="369"/>
      <c r="U113" s="207">
        <v>3</v>
      </c>
      <c r="V113" s="207">
        <v>2</v>
      </c>
      <c r="W113" s="364"/>
    </row>
    <row r="114" spans="2:23" ht="12.75">
      <c r="B114" s="206" t="s">
        <v>170</v>
      </c>
      <c r="C114" s="365" t="s">
        <v>133</v>
      </c>
      <c r="D114" s="207">
        <v>4</v>
      </c>
      <c r="E114" s="207">
        <v>1</v>
      </c>
      <c r="J114" s="206" t="s">
        <v>182</v>
      </c>
      <c r="K114" s="364"/>
      <c r="L114" s="364"/>
      <c r="M114" s="364"/>
      <c r="N114" s="365" t="s">
        <v>148</v>
      </c>
      <c r="O114" s="364"/>
      <c r="P114" s="364"/>
      <c r="Q114" s="364"/>
      <c r="R114" s="364"/>
      <c r="S114" s="364"/>
      <c r="T114" s="364"/>
      <c r="U114" s="207">
        <v>2</v>
      </c>
      <c r="V114" s="207">
        <v>2</v>
      </c>
      <c r="W114" s="364"/>
    </row>
    <row r="115" spans="2:23" ht="12.75">
      <c r="B115" s="363" t="s">
        <v>260</v>
      </c>
      <c r="C115" s="364" t="s">
        <v>133</v>
      </c>
      <c r="D115" s="207">
        <v>4</v>
      </c>
      <c r="E115" s="207">
        <v>1</v>
      </c>
      <c r="J115" s="368" t="s">
        <v>270</v>
      </c>
      <c r="K115" s="369"/>
      <c r="L115" s="369"/>
      <c r="M115" s="369"/>
      <c r="N115" s="369" t="s">
        <v>255</v>
      </c>
      <c r="O115" s="369"/>
      <c r="P115" s="369"/>
      <c r="Q115" s="369"/>
      <c r="R115" s="369"/>
      <c r="S115" s="369"/>
      <c r="T115" s="369"/>
      <c r="U115" s="207">
        <v>2</v>
      </c>
      <c r="V115" s="207">
        <v>2</v>
      </c>
      <c r="W115" s="364"/>
    </row>
    <row r="116" spans="2:23" ht="12.75">
      <c r="B116" s="206" t="s">
        <v>171</v>
      </c>
      <c r="C116" s="365" t="s">
        <v>134</v>
      </c>
      <c r="D116" s="207">
        <v>2</v>
      </c>
      <c r="E116" s="207">
        <v>2</v>
      </c>
      <c r="J116" s="206" t="s">
        <v>183</v>
      </c>
      <c r="K116" s="364"/>
      <c r="L116" s="364"/>
      <c r="M116" s="364"/>
      <c r="N116" s="365" t="s">
        <v>149</v>
      </c>
      <c r="O116" s="364"/>
      <c r="P116" s="364"/>
      <c r="Q116" s="364"/>
      <c r="R116" s="364"/>
      <c r="S116" s="364"/>
      <c r="T116" s="364"/>
      <c r="U116" s="207">
        <v>4</v>
      </c>
      <c r="V116" s="207">
        <v>1</v>
      </c>
      <c r="W116" s="364"/>
    </row>
    <row r="117" spans="2:23" ht="12.75">
      <c r="B117" s="363" t="s">
        <v>261</v>
      </c>
      <c r="C117" s="364" t="s">
        <v>134</v>
      </c>
      <c r="D117" s="207">
        <v>2</v>
      </c>
      <c r="E117" s="207">
        <v>2</v>
      </c>
      <c r="J117" s="368" t="s">
        <v>292</v>
      </c>
      <c r="K117" s="369"/>
      <c r="L117" s="369"/>
      <c r="M117" s="369"/>
      <c r="N117" s="369" t="s">
        <v>149</v>
      </c>
      <c r="O117" s="369"/>
      <c r="P117" s="369"/>
      <c r="Q117" s="369"/>
      <c r="R117" s="369"/>
      <c r="S117" s="369"/>
      <c r="T117" s="369"/>
      <c r="U117" s="207">
        <v>4</v>
      </c>
      <c r="V117" s="366">
        <v>1</v>
      </c>
      <c r="W117" s="364"/>
    </row>
    <row r="118" spans="2:23" ht="12.75">
      <c r="B118" s="206" t="s">
        <v>172</v>
      </c>
      <c r="C118" s="365" t="s">
        <v>135</v>
      </c>
      <c r="D118" s="207">
        <v>4</v>
      </c>
      <c r="E118" s="366">
        <v>1</v>
      </c>
      <c r="J118" s="206" t="s">
        <v>184</v>
      </c>
      <c r="K118" s="364"/>
      <c r="L118" s="364"/>
      <c r="M118" s="364"/>
      <c r="N118" s="365" t="s">
        <v>150</v>
      </c>
      <c r="O118" s="364"/>
      <c r="P118" s="364"/>
      <c r="Q118" s="364"/>
      <c r="R118" s="364"/>
      <c r="S118" s="364"/>
      <c r="T118" s="364"/>
      <c r="U118" s="207">
        <v>4</v>
      </c>
      <c r="V118" s="366">
        <v>2</v>
      </c>
      <c r="W118" s="364"/>
    </row>
    <row r="119" spans="2:23" ht="12.75">
      <c r="B119" s="363" t="s">
        <v>263</v>
      </c>
      <c r="C119" s="364" t="s">
        <v>135</v>
      </c>
      <c r="D119" s="207">
        <v>4</v>
      </c>
      <c r="E119" s="366">
        <v>1</v>
      </c>
      <c r="J119" s="368" t="s">
        <v>288</v>
      </c>
      <c r="K119" s="369"/>
      <c r="L119" s="369"/>
      <c r="M119" s="369"/>
      <c r="N119" s="369" t="s">
        <v>253</v>
      </c>
      <c r="O119" s="369"/>
      <c r="P119" s="369"/>
      <c r="Q119" s="369"/>
      <c r="R119" s="369"/>
      <c r="S119" s="369"/>
      <c r="T119" s="369"/>
      <c r="U119" s="207">
        <v>4</v>
      </c>
      <c r="V119" s="366">
        <v>2</v>
      </c>
      <c r="W119" s="364"/>
    </row>
    <row r="120" spans="2:23" ht="12.75">
      <c r="B120" s="206" t="s">
        <v>173</v>
      </c>
      <c r="C120" s="365" t="s">
        <v>136</v>
      </c>
      <c r="D120" s="207">
        <v>4</v>
      </c>
      <c r="E120" s="366">
        <v>2</v>
      </c>
      <c r="J120" s="206" t="s">
        <v>185</v>
      </c>
      <c r="K120" s="364"/>
      <c r="L120" s="364"/>
      <c r="M120" s="364"/>
      <c r="N120" s="365" t="s">
        <v>151</v>
      </c>
      <c r="O120" s="364"/>
      <c r="P120" s="364"/>
      <c r="Q120" s="364"/>
      <c r="R120" s="364"/>
      <c r="S120" s="364"/>
      <c r="T120" s="364"/>
      <c r="U120" s="207">
        <v>4</v>
      </c>
      <c r="V120" s="366">
        <v>1</v>
      </c>
      <c r="W120" s="364"/>
    </row>
    <row r="121" spans="2:23" ht="12.75">
      <c r="B121" s="363" t="s">
        <v>264</v>
      </c>
      <c r="C121" s="364" t="s">
        <v>136</v>
      </c>
      <c r="D121" s="207">
        <v>4</v>
      </c>
      <c r="E121" s="366">
        <v>2</v>
      </c>
      <c r="J121" s="368" t="s">
        <v>274</v>
      </c>
      <c r="K121" s="369"/>
      <c r="L121" s="369"/>
      <c r="M121" s="369"/>
      <c r="N121" s="369" t="s">
        <v>252</v>
      </c>
      <c r="O121" s="369"/>
      <c r="P121" s="369"/>
      <c r="Q121" s="369"/>
      <c r="R121" s="369"/>
      <c r="S121" s="369"/>
      <c r="T121" s="369"/>
      <c r="U121" s="207">
        <v>4</v>
      </c>
      <c r="V121" s="366">
        <v>1</v>
      </c>
      <c r="W121" s="364"/>
    </row>
    <row r="122" spans="2:23" ht="12.75">
      <c r="B122" s="206" t="s">
        <v>174</v>
      </c>
      <c r="C122" s="365" t="s">
        <v>137</v>
      </c>
      <c r="D122" s="207">
        <v>6</v>
      </c>
      <c r="E122" s="366">
        <v>1</v>
      </c>
      <c r="J122" s="206" t="s">
        <v>186</v>
      </c>
      <c r="K122" s="364"/>
      <c r="L122" s="364"/>
      <c r="M122" s="364"/>
      <c r="N122" s="365" t="s">
        <v>152</v>
      </c>
      <c r="O122" s="364"/>
      <c r="P122" s="364"/>
      <c r="Q122" s="364"/>
      <c r="R122" s="364"/>
      <c r="S122" s="364"/>
      <c r="T122" s="364"/>
      <c r="U122" s="207">
        <v>5</v>
      </c>
      <c r="V122" s="366">
        <v>1</v>
      </c>
      <c r="W122" s="364"/>
    </row>
    <row r="123" spans="2:23" ht="12.75">
      <c r="B123" s="363" t="s">
        <v>265</v>
      </c>
      <c r="C123" s="364" t="s">
        <v>137</v>
      </c>
      <c r="D123" s="207">
        <v>6</v>
      </c>
      <c r="E123" s="207">
        <v>1</v>
      </c>
      <c r="J123" s="368" t="s">
        <v>286</v>
      </c>
      <c r="K123" s="369"/>
      <c r="L123" s="369"/>
      <c r="M123" s="369"/>
      <c r="N123" s="369" t="s">
        <v>152</v>
      </c>
      <c r="O123" s="369"/>
      <c r="P123" s="369"/>
      <c r="Q123" s="369"/>
      <c r="R123" s="369"/>
      <c r="S123" s="369"/>
      <c r="T123" s="369"/>
      <c r="U123" s="207">
        <v>5</v>
      </c>
      <c r="V123" s="366">
        <v>1</v>
      </c>
      <c r="W123" s="364"/>
    </row>
    <row r="124" spans="2:23" ht="12.75">
      <c r="B124" s="208"/>
      <c r="C124" s="209" t="s">
        <v>138</v>
      </c>
      <c r="D124" s="210"/>
      <c r="E124" s="210"/>
      <c r="J124" s="370" t="s">
        <v>187</v>
      </c>
      <c r="K124" s="369"/>
      <c r="L124" s="369"/>
      <c r="M124" s="369"/>
      <c r="N124" s="365" t="s">
        <v>6</v>
      </c>
      <c r="O124" s="369"/>
      <c r="P124" s="369"/>
      <c r="Q124" s="369"/>
      <c r="R124" s="369"/>
      <c r="S124" s="369"/>
      <c r="T124" s="369"/>
      <c r="U124" s="207">
        <v>4</v>
      </c>
      <c r="V124" s="366">
        <v>1</v>
      </c>
      <c r="W124" s="364"/>
    </row>
    <row r="125" spans="2:23" ht="12.75">
      <c r="B125" s="206" t="s">
        <v>200</v>
      </c>
      <c r="C125" s="365" t="s">
        <v>139</v>
      </c>
      <c r="D125" s="207">
        <v>2</v>
      </c>
      <c r="E125" s="207">
        <v>1</v>
      </c>
      <c r="J125" s="368" t="s">
        <v>289</v>
      </c>
      <c r="K125" s="369"/>
      <c r="L125" s="369"/>
      <c r="M125" s="369"/>
      <c r="N125" s="369" t="s">
        <v>6</v>
      </c>
      <c r="O125" s="369"/>
      <c r="P125" s="369"/>
      <c r="Q125" s="369"/>
      <c r="R125" s="369"/>
      <c r="S125" s="369"/>
      <c r="T125" s="369"/>
      <c r="U125" s="207">
        <v>4</v>
      </c>
      <c r="V125" s="207">
        <v>1</v>
      </c>
      <c r="W125" s="364"/>
    </row>
    <row r="126" spans="2:23" ht="12.75">
      <c r="B126" s="363" t="s">
        <v>277</v>
      </c>
      <c r="C126" s="364" t="s">
        <v>256</v>
      </c>
      <c r="D126" s="207">
        <v>2</v>
      </c>
      <c r="E126" s="207">
        <v>1</v>
      </c>
      <c r="J126" s="370" t="s">
        <v>188</v>
      </c>
      <c r="K126" s="369"/>
      <c r="L126" s="369"/>
      <c r="M126" s="369"/>
      <c r="N126" s="365" t="s">
        <v>153</v>
      </c>
      <c r="O126" s="369"/>
      <c r="P126" s="369"/>
      <c r="Q126" s="369"/>
      <c r="R126" s="369"/>
      <c r="S126" s="369"/>
      <c r="T126" s="369"/>
      <c r="U126" s="207">
        <v>3</v>
      </c>
      <c r="V126" s="366">
        <v>2</v>
      </c>
      <c r="W126" s="364"/>
    </row>
    <row r="127" spans="2:23" ht="12.75">
      <c r="B127" s="206" t="s">
        <v>201</v>
      </c>
      <c r="C127" s="365" t="s">
        <v>140</v>
      </c>
      <c r="D127" s="207">
        <v>2</v>
      </c>
      <c r="E127" s="207">
        <v>2</v>
      </c>
      <c r="J127" s="368" t="s">
        <v>290</v>
      </c>
      <c r="K127" s="369"/>
      <c r="L127" s="369"/>
      <c r="M127" s="369"/>
      <c r="N127" s="369" t="s">
        <v>153</v>
      </c>
      <c r="O127" s="369"/>
      <c r="P127" s="369"/>
      <c r="Q127" s="369"/>
      <c r="R127" s="369"/>
      <c r="S127" s="369"/>
      <c r="T127" s="369"/>
      <c r="U127" s="207">
        <v>3</v>
      </c>
      <c r="V127" s="207">
        <v>2</v>
      </c>
      <c r="W127" s="364"/>
    </row>
    <row r="128" spans="2:23" ht="12.75">
      <c r="B128" s="363" t="s">
        <v>278</v>
      </c>
      <c r="C128" s="364" t="s">
        <v>257</v>
      </c>
      <c r="D128" s="207">
        <v>2</v>
      </c>
      <c r="E128" s="207">
        <v>2</v>
      </c>
      <c r="J128" s="371"/>
      <c r="K128" s="372"/>
      <c r="L128" s="372"/>
      <c r="M128" s="372"/>
      <c r="N128" s="373" t="s">
        <v>154</v>
      </c>
      <c r="O128" s="372"/>
      <c r="P128" s="372"/>
      <c r="Q128" s="372"/>
      <c r="R128" s="372"/>
      <c r="S128" s="372"/>
      <c r="T128" s="372"/>
      <c r="U128" s="210"/>
      <c r="V128" s="210"/>
      <c r="W128" s="367"/>
    </row>
    <row r="129" spans="2:23" ht="12.75">
      <c r="B129" s="206" t="s">
        <v>175</v>
      </c>
      <c r="C129" s="365" t="s">
        <v>141</v>
      </c>
      <c r="D129" s="207">
        <v>2</v>
      </c>
      <c r="E129" s="366">
        <v>2</v>
      </c>
      <c r="J129" s="370" t="s">
        <v>189</v>
      </c>
      <c r="K129" s="369"/>
      <c r="L129" s="369"/>
      <c r="M129" s="369"/>
      <c r="N129" s="365" t="s">
        <v>155</v>
      </c>
      <c r="O129" s="369"/>
      <c r="P129" s="369"/>
      <c r="Q129" s="369"/>
      <c r="R129" s="369"/>
      <c r="S129" s="369"/>
      <c r="T129" s="369"/>
      <c r="U129" s="207">
        <v>3</v>
      </c>
      <c r="V129" s="207">
        <v>1</v>
      </c>
      <c r="W129" s="364"/>
    </row>
    <row r="130" spans="2:23" ht="12.75">
      <c r="B130" s="363" t="s">
        <v>279</v>
      </c>
      <c r="C130" s="364" t="s">
        <v>141</v>
      </c>
      <c r="D130" s="207">
        <v>2</v>
      </c>
      <c r="E130" s="207">
        <v>2</v>
      </c>
      <c r="J130" s="368" t="s">
        <v>262</v>
      </c>
      <c r="K130" s="369"/>
      <c r="L130" s="369"/>
      <c r="M130" s="369"/>
      <c r="N130" s="369" t="s">
        <v>155</v>
      </c>
      <c r="O130" s="369"/>
      <c r="P130" s="369"/>
      <c r="Q130" s="369"/>
      <c r="R130" s="369"/>
      <c r="S130" s="369"/>
      <c r="T130" s="369"/>
      <c r="U130" s="207">
        <v>3</v>
      </c>
      <c r="V130" s="207">
        <v>1</v>
      </c>
      <c r="W130" s="364"/>
    </row>
    <row r="131" spans="2:23" ht="12.75">
      <c r="B131" s="206" t="s">
        <v>176</v>
      </c>
      <c r="C131" s="365" t="s">
        <v>142</v>
      </c>
      <c r="D131" s="207">
        <v>2</v>
      </c>
      <c r="E131" s="215">
        <v>1</v>
      </c>
      <c r="J131" s="370" t="s">
        <v>190</v>
      </c>
      <c r="K131" s="369"/>
      <c r="L131" s="369"/>
      <c r="M131" s="369"/>
      <c r="N131" s="365" t="s">
        <v>156</v>
      </c>
      <c r="O131" s="369"/>
      <c r="P131" s="369"/>
      <c r="Q131" s="369"/>
      <c r="R131" s="369"/>
      <c r="S131" s="369"/>
      <c r="T131" s="369"/>
      <c r="U131" s="207">
        <v>6</v>
      </c>
      <c r="V131" s="207">
        <v>1</v>
      </c>
      <c r="W131" s="364"/>
    </row>
    <row r="132" spans="2:23" ht="12.75">
      <c r="B132" s="363" t="s">
        <v>281</v>
      </c>
      <c r="C132" s="364" t="s">
        <v>142</v>
      </c>
      <c r="D132" s="207">
        <v>2</v>
      </c>
      <c r="E132" s="207">
        <v>2</v>
      </c>
      <c r="J132" s="368" t="s">
        <v>267</v>
      </c>
      <c r="K132" s="369"/>
      <c r="L132" s="369"/>
      <c r="M132" s="369"/>
      <c r="N132" s="369" t="s">
        <v>156</v>
      </c>
      <c r="O132" s="369"/>
      <c r="P132" s="369"/>
      <c r="Q132" s="369"/>
      <c r="R132" s="369"/>
      <c r="S132" s="369"/>
      <c r="T132" s="369"/>
      <c r="U132" s="207">
        <v>6</v>
      </c>
      <c r="V132" s="207">
        <v>1</v>
      </c>
      <c r="W132" s="364"/>
    </row>
    <row r="133" spans="2:23" ht="12.75">
      <c r="B133" s="206" t="s">
        <v>177</v>
      </c>
      <c r="C133" s="365" t="s">
        <v>143</v>
      </c>
      <c r="D133" s="207">
        <v>2</v>
      </c>
      <c r="E133" s="207">
        <v>1</v>
      </c>
      <c r="J133" s="370" t="s">
        <v>191</v>
      </c>
      <c r="K133" s="369"/>
      <c r="L133" s="369"/>
      <c r="M133" s="369"/>
      <c r="N133" s="365" t="s">
        <v>157</v>
      </c>
      <c r="O133" s="369"/>
      <c r="P133" s="369"/>
      <c r="Q133" s="369"/>
      <c r="R133" s="369"/>
      <c r="S133" s="369"/>
      <c r="T133" s="369"/>
      <c r="U133" s="207">
        <v>3</v>
      </c>
      <c r="V133" s="207">
        <v>1</v>
      </c>
      <c r="W133" s="364"/>
    </row>
    <row r="134" spans="2:23" ht="12.75">
      <c r="B134" s="363" t="s">
        <v>282</v>
      </c>
      <c r="C134" s="364" t="s">
        <v>143</v>
      </c>
      <c r="D134" s="207">
        <v>2</v>
      </c>
      <c r="E134" s="207">
        <v>1</v>
      </c>
      <c r="J134" s="368" t="s">
        <v>280</v>
      </c>
      <c r="K134" s="369"/>
      <c r="L134" s="369"/>
      <c r="M134" s="369"/>
      <c r="N134" s="369" t="s">
        <v>157</v>
      </c>
      <c r="O134" s="369"/>
      <c r="P134" s="369"/>
      <c r="Q134" s="369"/>
      <c r="R134" s="369"/>
      <c r="S134" s="369"/>
      <c r="T134" s="369"/>
      <c r="U134" s="207">
        <v>3</v>
      </c>
      <c r="V134" s="207">
        <v>1</v>
      </c>
      <c r="W134" s="364"/>
    </row>
    <row r="135" spans="2:23" ht="12.75">
      <c r="B135" s="206" t="s">
        <v>178</v>
      </c>
      <c r="C135" s="365" t="s">
        <v>254</v>
      </c>
      <c r="D135" s="207">
        <v>3</v>
      </c>
      <c r="E135" s="207">
        <v>1</v>
      </c>
      <c r="J135" s="370" t="s">
        <v>192</v>
      </c>
      <c r="K135" s="369"/>
      <c r="L135" s="369"/>
      <c r="M135" s="369"/>
      <c r="N135" s="365" t="s">
        <v>158</v>
      </c>
      <c r="O135" s="369"/>
      <c r="P135" s="369"/>
      <c r="Q135" s="369"/>
      <c r="R135" s="369"/>
      <c r="S135" s="369"/>
      <c r="T135" s="369"/>
      <c r="U135" s="207">
        <v>4</v>
      </c>
      <c r="V135" s="366">
        <v>2</v>
      </c>
      <c r="W135" s="364"/>
    </row>
    <row r="136" spans="2:23" ht="12.75">
      <c r="B136" s="363" t="s">
        <v>276</v>
      </c>
      <c r="C136" s="364" t="s">
        <v>254</v>
      </c>
      <c r="D136" s="207">
        <v>3</v>
      </c>
      <c r="E136" s="207">
        <v>1</v>
      </c>
      <c r="J136" s="368" t="s">
        <v>283</v>
      </c>
      <c r="K136" s="369"/>
      <c r="L136" s="369"/>
      <c r="M136" s="369"/>
      <c r="N136" s="369" t="s">
        <v>295</v>
      </c>
      <c r="O136" s="369"/>
      <c r="P136" s="369"/>
      <c r="Q136" s="369"/>
      <c r="R136" s="369"/>
      <c r="S136" s="369"/>
      <c r="T136" s="369"/>
      <c r="U136" s="207">
        <v>4</v>
      </c>
      <c r="V136" s="366">
        <v>2</v>
      </c>
      <c r="W136" s="364"/>
    </row>
    <row r="137" spans="10:23" ht="12.75">
      <c r="J137" s="370" t="s">
        <v>193</v>
      </c>
      <c r="K137" s="369"/>
      <c r="L137" s="369"/>
      <c r="M137" s="369"/>
      <c r="N137" s="374" t="s">
        <v>159</v>
      </c>
      <c r="O137" s="369"/>
      <c r="P137" s="369"/>
      <c r="Q137" s="369"/>
      <c r="R137" s="369"/>
      <c r="S137" s="369"/>
      <c r="T137" s="369"/>
      <c r="U137" s="207">
        <v>4</v>
      </c>
      <c r="V137" s="366">
        <v>1</v>
      </c>
      <c r="W137" s="364"/>
    </row>
    <row r="138" spans="10:23" ht="12.75">
      <c r="J138" s="368" t="s">
        <v>284</v>
      </c>
      <c r="K138" s="369"/>
      <c r="L138" s="369"/>
      <c r="M138" s="369"/>
      <c r="N138" s="369" t="s">
        <v>297</v>
      </c>
      <c r="O138" s="369"/>
      <c r="P138" s="369"/>
      <c r="Q138" s="369"/>
      <c r="R138" s="369"/>
      <c r="S138" s="369"/>
      <c r="T138" s="369"/>
      <c r="U138" s="207">
        <v>4</v>
      </c>
      <c r="V138" s="366">
        <v>1</v>
      </c>
      <c r="W138" s="364"/>
    </row>
    <row r="139" spans="10:23" ht="12.75">
      <c r="J139" s="370" t="s">
        <v>194</v>
      </c>
      <c r="K139" s="369"/>
      <c r="L139" s="369"/>
      <c r="M139" s="369"/>
      <c r="N139" s="365" t="s">
        <v>160</v>
      </c>
      <c r="O139" s="369"/>
      <c r="P139" s="369"/>
      <c r="Q139" s="369"/>
      <c r="R139" s="369"/>
      <c r="S139" s="369"/>
      <c r="T139" s="369"/>
      <c r="U139" s="207">
        <v>5</v>
      </c>
      <c r="V139" s="366">
        <v>2</v>
      </c>
      <c r="W139" s="364"/>
    </row>
    <row r="140" spans="4:23" ht="12.75">
      <c r="D140" s="375"/>
      <c r="J140" s="368" t="s">
        <v>285</v>
      </c>
      <c r="K140" s="369"/>
      <c r="L140" s="369"/>
      <c r="M140" s="369"/>
      <c r="N140" s="369" t="s">
        <v>296</v>
      </c>
      <c r="O140" s="369"/>
      <c r="P140" s="369"/>
      <c r="Q140" s="369"/>
      <c r="R140" s="369"/>
      <c r="S140" s="369"/>
      <c r="T140" s="369"/>
      <c r="U140" s="207">
        <v>5</v>
      </c>
      <c r="V140" s="366">
        <v>2</v>
      </c>
      <c r="W140" s="364"/>
    </row>
    <row r="141" spans="10:23" ht="12.75">
      <c r="J141" s="370" t="s">
        <v>195</v>
      </c>
      <c r="K141" s="369"/>
      <c r="L141" s="369"/>
      <c r="M141" s="369"/>
      <c r="N141" s="365" t="s">
        <v>161</v>
      </c>
      <c r="O141" s="369"/>
      <c r="P141" s="369"/>
      <c r="Q141" s="369"/>
      <c r="R141" s="369"/>
      <c r="S141" s="369"/>
      <c r="T141" s="369"/>
      <c r="U141" s="207">
        <v>4</v>
      </c>
      <c r="V141" s="366">
        <v>1</v>
      </c>
      <c r="W141" s="364"/>
    </row>
    <row r="142" spans="10:23" ht="12.75">
      <c r="J142" s="368" t="s">
        <v>271</v>
      </c>
      <c r="K142" s="369"/>
      <c r="L142" s="369"/>
      <c r="M142" s="369"/>
      <c r="N142" s="369" t="s">
        <v>293</v>
      </c>
      <c r="O142" s="369"/>
      <c r="P142" s="369"/>
      <c r="Q142" s="369"/>
      <c r="R142" s="369"/>
      <c r="S142" s="369"/>
      <c r="T142" s="369"/>
      <c r="U142" s="207">
        <v>4</v>
      </c>
      <c r="V142" s="366">
        <v>1</v>
      </c>
      <c r="W142" s="364"/>
    </row>
    <row r="143" spans="10:23" ht="12.75">
      <c r="J143" s="370" t="s">
        <v>196</v>
      </c>
      <c r="K143" s="369"/>
      <c r="L143" s="369"/>
      <c r="M143" s="369"/>
      <c r="N143" s="365" t="s">
        <v>162</v>
      </c>
      <c r="O143" s="369"/>
      <c r="P143" s="369"/>
      <c r="Q143" s="369"/>
      <c r="R143" s="369"/>
      <c r="S143" s="369"/>
      <c r="T143" s="369"/>
      <c r="U143" s="207">
        <v>4</v>
      </c>
      <c r="V143" s="366">
        <v>2</v>
      </c>
      <c r="W143" s="364"/>
    </row>
    <row r="144" spans="10:23" ht="12.75">
      <c r="J144" s="368" t="s">
        <v>272</v>
      </c>
      <c r="K144" s="369"/>
      <c r="L144" s="369"/>
      <c r="M144" s="369"/>
      <c r="N144" s="369" t="s">
        <v>162</v>
      </c>
      <c r="O144" s="369"/>
      <c r="P144" s="369"/>
      <c r="Q144" s="369"/>
      <c r="R144" s="369"/>
      <c r="S144" s="369"/>
      <c r="T144" s="369"/>
      <c r="U144" s="207">
        <v>4</v>
      </c>
      <c r="V144" s="366">
        <v>2</v>
      </c>
      <c r="W144" s="364"/>
    </row>
    <row r="145" spans="10:23" ht="12.75">
      <c r="J145" s="370" t="s">
        <v>197</v>
      </c>
      <c r="K145" s="369"/>
      <c r="L145" s="369"/>
      <c r="M145" s="369"/>
      <c r="N145" s="365" t="s">
        <v>163</v>
      </c>
      <c r="O145" s="369"/>
      <c r="P145" s="369"/>
      <c r="Q145" s="369"/>
      <c r="R145" s="369"/>
      <c r="S145" s="369"/>
      <c r="T145" s="369"/>
      <c r="U145" s="207">
        <v>3</v>
      </c>
      <c r="V145" s="366">
        <v>1</v>
      </c>
      <c r="W145" s="364"/>
    </row>
    <row r="146" spans="10:23" ht="12.75">
      <c r="J146" s="368" t="s">
        <v>273</v>
      </c>
      <c r="K146" s="369"/>
      <c r="L146" s="369"/>
      <c r="M146" s="369"/>
      <c r="N146" s="369" t="s">
        <v>163</v>
      </c>
      <c r="O146" s="369"/>
      <c r="P146" s="369"/>
      <c r="Q146" s="369"/>
      <c r="R146" s="369"/>
      <c r="S146" s="369"/>
      <c r="T146" s="369"/>
      <c r="U146" s="207">
        <v>3</v>
      </c>
      <c r="V146" s="366">
        <v>1</v>
      </c>
      <c r="W146" s="364"/>
    </row>
    <row r="147" spans="10:23" ht="12.75">
      <c r="J147" s="370" t="s">
        <v>209</v>
      </c>
      <c r="K147" s="369"/>
      <c r="L147" s="369"/>
      <c r="M147" s="369"/>
      <c r="N147" s="365" t="s">
        <v>164</v>
      </c>
      <c r="O147" s="369"/>
      <c r="P147" s="369"/>
      <c r="Q147" s="369"/>
      <c r="R147" s="369"/>
      <c r="S147" s="369"/>
      <c r="T147" s="369"/>
      <c r="U147" s="207">
        <v>3</v>
      </c>
      <c r="V147" s="366">
        <v>2</v>
      </c>
      <c r="W147" s="364"/>
    </row>
    <row r="148" spans="10:23" ht="12.75">
      <c r="J148" s="368" t="s">
        <v>291</v>
      </c>
      <c r="K148" s="369"/>
      <c r="L148" s="369"/>
      <c r="M148" s="369"/>
      <c r="N148" s="369" t="s">
        <v>251</v>
      </c>
      <c r="O148" s="369"/>
      <c r="P148" s="369"/>
      <c r="Q148" s="369"/>
      <c r="R148" s="369"/>
      <c r="S148" s="369"/>
      <c r="T148" s="369"/>
      <c r="U148" s="207">
        <v>3</v>
      </c>
      <c r="V148" s="366">
        <v>2</v>
      </c>
      <c r="W148" s="364"/>
    </row>
    <row r="149" spans="10:23" ht="12.75">
      <c r="J149" s="370" t="s">
        <v>198</v>
      </c>
      <c r="K149" s="369"/>
      <c r="L149" s="369"/>
      <c r="M149" s="369"/>
      <c r="N149" s="365" t="s">
        <v>165</v>
      </c>
      <c r="O149" s="369"/>
      <c r="P149" s="369"/>
      <c r="Q149" s="369"/>
      <c r="R149" s="369"/>
      <c r="S149" s="369"/>
      <c r="T149" s="369"/>
      <c r="U149" s="376">
        <v>5</v>
      </c>
      <c r="V149" s="366">
        <v>1</v>
      </c>
      <c r="W149" s="364"/>
    </row>
    <row r="150" spans="10:23" ht="12.75">
      <c r="J150" s="368" t="s">
        <v>275</v>
      </c>
      <c r="K150" s="369"/>
      <c r="L150" s="369"/>
      <c r="M150" s="369"/>
      <c r="N150" s="369" t="s">
        <v>250</v>
      </c>
      <c r="O150" s="369"/>
      <c r="P150" s="369"/>
      <c r="Q150" s="369"/>
      <c r="R150" s="369"/>
      <c r="S150" s="369"/>
      <c r="T150" s="369"/>
      <c r="U150" s="376">
        <v>4</v>
      </c>
      <c r="V150" s="207">
        <v>1</v>
      </c>
      <c r="W150" s="364"/>
    </row>
    <row r="151" spans="10:23" ht="12.75">
      <c r="J151" s="370" t="s">
        <v>199</v>
      </c>
      <c r="K151" s="369"/>
      <c r="L151" s="369"/>
      <c r="M151" s="369"/>
      <c r="N151" s="365" t="s">
        <v>50</v>
      </c>
      <c r="O151" s="369"/>
      <c r="P151" s="369"/>
      <c r="Q151" s="369"/>
      <c r="R151" s="369"/>
      <c r="S151" s="369"/>
      <c r="T151" s="369"/>
      <c r="U151" s="207">
        <v>3</v>
      </c>
      <c r="V151" s="207">
        <v>1</v>
      </c>
      <c r="W151" s="364"/>
    </row>
    <row r="152" spans="10:23" ht="12.75">
      <c r="J152" s="368" t="s">
        <v>287</v>
      </c>
      <c r="K152" s="369"/>
      <c r="L152" s="369"/>
      <c r="M152" s="369"/>
      <c r="N152" s="369" t="s">
        <v>50</v>
      </c>
      <c r="O152" s="369"/>
      <c r="P152" s="369"/>
      <c r="Q152" s="369"/>
      <c r="R152" s="369"/>
      <c r="S152" s="369"/>
      <c r="T152" s="369"/>
      <c r="U152" s="207">
        <v>3</v>
      </c>
      <c r="V152" s="207">
        <v>1</v>
      </c>
      <c r="W152" s="364"/>
    </row>
  </sheetData>
  <mergeCells count="13">
    <mergeCell ref="D91:E91"/>
    <mergeCell ref="D92:E92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  <mergeCell ref="D90:E9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2014-07-07T09:21:08Z</cp:lastPrinted>
  <dcterms:created xsi:type="dcterms:W3CDTF">2007-10-29T15:12:22Z</dcterms:created>
  <dcterms:modified xsi:type="dcterms:W3CDTF">2017-05-08T09:32:02Z</dcterms:modified>
  <cp:category/>
  <cp:version/>
  <cp:contentType/>
  <cp:contentStatus/>
</cp:coreProperties>
</file>