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<sst xmlns="http://schemas.openxmlformats.org/spreadsheetml/2006/main" count="398" uniqueCount="282">
  <si>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</si>
  <si>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</si>
  <si>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</si>
  <si>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</si>
  <si>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</si>
  <si>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</si>
  <si>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</si>
  <si>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</si>
  <si>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</si>
  <si>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</si>
  <si>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</si>
  <si>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</si>
  <si>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</si>
  <si>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</si>
  <si>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</si>
  <si>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</si>
  <si>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</si>
  <si>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</si>
  <si>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</si>
  <si>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</si>
  <si>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</si>
  <si>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</si>
  <si>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</si>
  <si>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</si>
  <si>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</si>
  <si>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</si>
  <si>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</si>
  <si>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</si>
  <si>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</si>
  <si>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</si>
  <si>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</si>
  <si>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</si>
  <si>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</si>
  <si>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</si>
  <si>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</si>
  <si>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</si>
  <si>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</si>
  <si>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</si>
  <si>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</si>
  <si>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</si>
  <si>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</si>
  <si>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</si>
  <si>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</si>
  <si>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</si>
  <si>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</si>
  <si>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</si>
  <si>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</si>
  <si>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</si>
  <si>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</si>
  <si>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</si>
  <si>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</si>
  <si>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</si>
  <si>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</si>
  <si>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</si>
  <si>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</si>
  <si>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</si>
  <si>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</si>
  <si>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</si>
  <si>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</si>
  <si>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</si>
  <si>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</si>
  <si>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</si>
  <si>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</si>
  <si>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</si>
  <si>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</si>
  <si>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</si>
  <si>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</si>
  <si>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</si>
  <si>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</si>
  <si>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</si>
  <si>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</si>
  <si>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</si>
  <si>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</si>
  <si>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</si>
  <si>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</si>
  <si>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</si>
  <si>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</si>
  <si>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</si>
  <si>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</si>
  <si>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</si>
  <si>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</si>
  <si>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</si>
  <si>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</si>
  <si>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</si>
  <si>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</si>
  <si>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</si>
  <si>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</si>
  <si>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</si>
  <si>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</si>
  <si>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</si>
  <si>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</si>
  <si>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</si>
  <si>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</si>
  <si>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</si>
  <si>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</si>
  <si>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</si>
  <si>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</si>
  <si>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</si>
  <si>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</si>
  <si>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</si>
  <si>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</si>
  <si>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</si>
  <si>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</si>
  <si>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</si>
  <si>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</si>
  <si>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</si>
  <si>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</si>
  <si>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</si>
  <si>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</si>
  <si>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</si>
  <si>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</si>
  <si>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</si>
  <si>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</si>
  <si>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</si>
  <si>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</si>
  <si>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</si>
  <si>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</si>
  <si>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</si>
  <si>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</si>
  <si>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</si>
  <si>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</si>
  <si>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</si>
  <si>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</si>
  <si>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</si>
  <si>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</si>
  <si>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</si>
  <si>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</si>
  <si>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</si>
  <si>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</si>
  <si>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</si>
  <si>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KHTEL11JLC</t>
  </si>
  <si>
    <t>Elektrotechnika I.</t>
  </si>
  <si>
    <t>BGBMA22NLC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</si>
  <si>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</si>
  <si>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</si>
  <si>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</si>
  <si>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</si>
  <si>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</si>
  <si>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</si>
  <si>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</si>
  <si>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</si>
  <si>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</si>
  <si>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</si>
  <si>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</si>
  <si>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</si>
  <si>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</si>
  <si>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</si>
  <si>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</si>
  <si>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</si>
  <si>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</si>
  <si>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</si>
  <si>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</si>
  <si>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</si>
  <si>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</si>
  <si>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</si>
  <si>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</si>
  <si>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</si>
  <si>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</si>
  <si>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</si>
  <si>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</si>
  <si>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</si>
  <si>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</si>
  <si>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</si>
  <si>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</si>
  <si>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</si>
  <si>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</si>
  <si>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</si>
  <si>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</si>
  <si>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</si>
  <si>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</si>
  <si>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</si>
  <si>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</si>
  <si>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</si>
  <si>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</si>
  <si>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</si>
  <si>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</si>
  <si>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</si>
  <si>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</si>
  <si>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</si>
  <si>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</si>
  <si>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</si>
  <si>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</si>
  <si>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</si>
  <si>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</si>
  <si>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</si>
  <si>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</si>
  <si>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</si>
  <si>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</si>
  <si>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</si>
  <si>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</si>
  <si>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</si>
  <si>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</si>
  <si>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</si>
  <si>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</si>
  <si>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</si>
  <si>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</si>
  <si>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</si>
  <si>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</si>
  <si>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„kötelezően választható”</t>
  </si>
  <si>
    <t>teljesítendő: 1 tárgy, 2 kredit</t>
  </si>
  <si>
    <t>KMEEL12JLM</t>
  </si>
  <si>
    <t>BGBMV12NLM</t>
  </si>
  <si>
    <t>KMEIK12JLM</t>
  </si>
  <si>
    <t>BGBTA13NLM</t>
  </si>
  <si>
    <t>KMASU24JLM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</si>
  <si>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</si>
  <si>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</si>
  <si>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</si>
  <si>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</si>
  <si>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</si>
  <si>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</si>
  <si>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</si>
  <si>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</si>
  <si>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</si>
  <si>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</si>
  <si>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keresztféléves mintatanterv</t>
  </si>
  <si>
    <t>KERESZTFÉLÉVES !!!!!!!!!</t>
  </si>
  <si>
    <t>KERESZTFÉLÉVES</t>
  </si>
  <si>
    <t>13
párh.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</si>
  <si>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</si>
  <si>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</si>
  <si>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</si>
  <si>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</si>
  <si>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</si>
  <si>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</si>
  <si>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</si>
  <si>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GSVIB14NLM</t>
  </si>
  <si>
    <t>Információbiztonság</t>
  </si>
  <si>
    <t>Alkalmazott fizika</t>
  </si>
  <si>
    <t>képzéskód, szakkód: BMLCBT, BMLCBT</t>
  </si>
  <si>
    <t>szakiránykód: BMLCBTRT</t>
  </si>
  <si>
    <t>szakiránykód: BMLCBTRS</t>
  </si>
  <si>
    <t>mintatanterv-kód: BMLCBTXXM0F13 (Σ68 krd)</t>
  </si>
  <si>
    <t>tárgycsoportkód: BMLCBTXXM0F13SV</t>
  </si>
  <si>
    <t>mintatanterv-kód: BMLCBTRTM0F13 (Σ52 krd)</t>
  </si>
  <si>
    <t>tárgycsoportkód: BMLCBTRTM0F13KV</t>
  </si>
  <si>
    <t>mintatanterv-kód: BMLCBTRSM0F13 (Σ52 krd)</t>
  </si>
  <si>
    <t>tárgycsoportkód: BMLCBTRSM0F13KV</t>
  </si>
  <si>
    <t>kiegészítő tárgyak 2013. február után kezdőknek</t>
  </si>
  <si>
    <t>Matematika II.</t>
  </si>
  <si>
    <t>Matematika I.</t>
  </si>
  <si>
    <t>Digitális technika II.</t>
  </si>
  <si>
    <t>Digitális technika I.</t>
  </si>
  <si>
    <t>Informatika labor</t>
  </si>
  <si>
    <t>Makroökonómia</t>
  </si>
  <si>
    <t>Mikroökonómia</t>
  </si>
  <si>
    <t>BGBOR15NLD</t>
  </si>
  <si>
    <t>BGBOR26NLD</t>
  </si>
  <si>
    <t>KHTHK16JLD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</si>
  <si>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</si>
  <si>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</si>
  <si>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</si>
  <si>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</si>
  <si>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</si>
  <si>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</si>
  <si>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</si>
  <si>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</si>
  <si>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</si>
  <si>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</si>
  <si>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</si>
  <si>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</si>
  <si>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</si>
  <si>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BGBMU14NLD</t>
  </si>
  <si>
    <t>BGBMU25NLD</t>
  </si>
  <si>
    <t>BGBMU11NLD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</si>
  <si>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</si>
  <si>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</si>
  <si>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</si>
  <si>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</si>
  <si>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</si>
  <si>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</si>
  <si>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</si>
  <si>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</si>
  <si>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KMAAN13JLD</t>
  </si>
  <si>
    <t>KHTAN24JLD</t>
  </si>
  <si>
    <t>BGBMA1BNLD</t>
  </si>
  <si>
    <t>BGBMA2BNLD</t>
  </si>
  <si>
    <t>Informatika II.</t>
  </si>
  <si>
    <t>Informatika I.</t>
  </si>
  <si>
    <t>BGBHT16NLD</t>
  </si>
  <si>
    <t>BGBKO13NLD</t>
  </si>
  <si>
    <t>mintatanterv-kód: BMLCBTXXM2F13 (Σ 2x128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</si>
</sst>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22" borderId="4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8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5" xfId="0" applyFont="1" applyBorder="1" applyAlignment="1">
      <alignment vertical="top" wrapText="1"/>
    </xf>
    <xf numFmtId="0" fontId="4" fillId="0" borderId="6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6" xfId="0" applyFont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22" borderId="61" xfId="0" applyFont="1" applyFill="1" applyBorder="1" applyAlignment="1">
      <alignment horizontal="center"/>
    </xf>
    <xf numFmtId="0" fontId="10" fillId="0" borderId="5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4" fillId="0" borderId="56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" fillId="0" borderId="62" xfId="0" applyFont="1" applyBorder="1" applyAlignment="1">
      <alignment horizontal="center" vertical="top" wrapText="1"/>
    </xf>
    <xf numFmtId="0" fontId="14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63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16" fillId="12" borderId="63" xfId="0" applyFont="1" applyFill="1" applyBorder="1" applyAlignment="1">
      <alignment horizontal="left"/>
    </xf>
    <xf numFmtId="0" fontId="0" fillId="12" borderId="63" xfId="0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12" borderId="6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56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top" wrapText="1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7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41" xfId="0" applyFont="1" applyBorder="1" applyAlignment="1">
      <alignment vertical="top"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1" fillId="0" borderId="44" xfId="0" applyFont="1" applyBorder="1" applyAlignment="1">
      <alignment vertical="top" wrapText="1"/>
    </xf>
    <xf numFmtId="0" fontId="15" fillId="23" borderId="76" xfId="0" applyFont="1" applyFill="1" applyBorder="1" applyAlignment="1">
      <alignment vertical="center"/>
    </xf>
    <xf numFmtId="0" fontId="3" fillId="23" borderId="77" xfId="0" applyFont="1" applyFill="1" applyBorder="1" applyAlignment="1">
      <alignment horizontal="right" vertical="top"/>
    </xf>
    <xf numFmtId="0" fontId="3" fillId="23" borderId="78" xfId="0" applyFont="1" applyFill="1" applyBorder="1" applyAlignment="1">
      <alignment horizontal="left" vertical="top"/>
    </xf>
    <xf numFmtId="0" fontId="3" fillId="23" borderId="79" xfId="0" applyFont="1" applyFill="1" applyBorder="1" applyAlignment="1">
      <alignment horizontal="center" vertical="top" wrapText="1"/>
    </xf>
    <xf numFmtId="0" fontId="4" fillId="23" borderId="80" xfId="0" applyFont="1" applyFill="1" applyBorder="1" applyAlignment="1">
      <alignment horizontal="center"/>
    </xf>
    <xf numFmtId="0" fontId="4" fillId="23" borderId="81" xfId="0" applyFont="1" applyFill="1" applyBorder="1" applyAlignment="1">
      <alignment horizontal="center"/>
    </xf>
    <xf numFmtId="0" fontId="3" fillId="23" borderId="82" xfId="0" applyFont="1" applyFill="1" applyBorder="1" applyAlignment="1">
      <alignment horizontal="right"/>
    </xf>
    <xf numFmtId="0" fontId="4" fillId="0" borderId="72" xfId="0" applyFont="1" applyBorder="1" applyAlignment="1">
      <alignment vertical="top"/>
    </xf>
    <xf numFmtId="0" fontId="3" fillId="0" borderId="8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4" fillId="0" borderId="45" xfId="0" applyNumberFormat="1" applyFont="1" applyBorder="1" applyAlignment="1">
      <alignment vertical="top" wrapText="1"/>
    </xf>
    <xf numFmtId="0" fontId="15" fillId="23" borderId="85" xfId="0" applyFont="1" applyFill="1" applyBorder="1" applyAlignment="1">
      <alignment vertical="center"/>
    </xf>
    <xf numFmtId="0" fontId="3" fillId="23" borderId="86" xfId="0" applyFont="1" applyFill="1" applyBorder="1" applyAlignment="1">
      <alignment horizontal="right" vertical="top"/>
    </xf>
    <xf numFmtId="0" fontId="17" fillId="23" borderId="87" xfId="0" applyFont="1" applyFill="1" applyBorder="1" applyAlignment="1">
      <alignment wrapText="1"/>
    </xf>
    <xf numFmtId="0" fontId="4" fillId="23" borderId="88" xfId="0" applyFont="1" applyFill="1" applyBorder="1" applyAlignment="1">
      <alignment vertical="top" wrapText="1"/>
    </xf>
    <xf numFmtId="0" fontId="18" fillId="23" borderId="87" xfId="0" applyFont="1" applyFill="1" applyBorder="1" applyAlignment="1">
      <alignment vertical="top" wrapText="1"/>
    </xf>
    <xf numFmtId="0" fontId="18" fillId="23" borderId="88" xfId="0" applyFont="1" applyFill="1" applyBorder="1" applyAlignment="1">
      <alignment/>
    </xf>
    <xf numFmtId="0" fontId="18" fillId="23" borderId="89" xfId="0" applyFont="1" applyFill="1" applyBorder="1" applyAlignment="1">
      <alignment/>
    </xf>
    <xf numFmtId="0" fontId="17" fillId="23" borderId="87" xfId="0" applyFont="1" applyFill="1" applyBorder="1" applyAlignment="1">
      <alignment vertical="top" wrapText="1"/>
    </xf>
    <xf numFmtId="0" fontId="4" fillId="23" borderId="90" xfId="0" applyFont="1" applyFill="1" applyBorder="1" applyAlignment="1">
      <alignment vertical="top" wrapText="1"/>
    </xf>
    <xf numFmtId="0" fontId="4" fillId="23" borderId="87" xfId="0" applyFont="1" applyFill="1" applyBorder="1" applyAlignment="1">
      <alignment vertical="top" wrapText="1"/>
    </xf>
    <xf numFmtId="0" fontId="4" fillId="23" borderId="88" xfId="0" applyFont="1" applyFill="1" applyBorder="1" applyAlignment="1">
      <alignment/>
    </xf>
    <xf numFmtId="0" fontId="4" fillId="0" borderId="45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91" xfId="0" applyFont="1" applyFill="1" applyBorder="1" applyAlignment="1">
      <alignment vertical="top" wrapText="1"/>
    </xf>
    <xf numFmtId="0" fontId="4" fillId="23" borderId="89" xfId="0" applyFont="1" applyFill="1" applyBorder="1" applyAlignment="1">
      <alignment/>
    </xf>
    <xf numFmtId="0" fontId="18" fillId="23" borderId="92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3" fillId="22" borderId="56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9" xfId="0" applyFont="1" applyFill="1" applyBorder="1" applyAlignment="1">
      <alignment horizontal="right" vertical="center"/>
    </xf>
    <xf numFmtId="0" fontId="3" fillId="22" borderId="8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9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94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wrapText="1"/>
    </xf>
    <xf numFmtId="0" fontId="3" fillId="22" borderId="95" xfId="0" applyFont="1" applyFill="1" applyBorder="1" applyAlignment="1">
      <alignment horizontal="center" vertical="center" wrapText="1"/>
    </xf>
    <xf numFmtId="0" fontId="3" fillId="22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63" xfId="0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Border="1" applyAlignment="1">
      <alignment/>
    </xf>
    <xf numFmtId="0" fontId="8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left"/>
    </xf>
    <xf numFmtId="0" fontId="0" fillId="9" borderId="63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" fillId="22" borderId="52" xfId="0" applyFont="1" applyFill="1" applyBorder="1" applyAlignment="1">
      <alignment vertical="center"/>
    </xf>
    <xf numFmtId="0" fontId="3" fillId="22" borderId="84" xfId="0" applyFont="1" applyFill="1" applyBorder="1" applyAlignment="1">
      <alignment vertical="center"/>
    </xf>
    <xf numFmtId="0" fontId="3" fillId="22" borderId="72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22" borderId="35" xfId="0" applyFont="1" applyFill="1" applyBorder="1" applyAlignment="1">
      <alignment horizontal="left"/>
    </xf>
    <xf numFmtId="0" fontId="3" fillId="22" borderId="52" xfId="0" applyFont="1" applyFill="1" applyBorder="1" applyAlignment="1">
      <alignment horizontal="left"/>
    </xf>
    <xf numFmtId="0" fontId="3" fillId="22" borderId="84" xfId="0" applyFont="1" applyFill="1" applyBorder="1" applyAlignment="1">
      <alignment horizontal="left"/>
    </xf>
    <xf numFmtId="0" fontId="3" fillId="22" borderId="35" xfId="0" applyFont="1" applyFill="1" applyBorder="1" applyAlignment="1">
      <alignment/>
    </xf>
    <xf numFmtId="0" fontId="3" fillId="22" borderId="52" xfId="0" applyFont="1" applyFill="1" applyBorder="1" applyAlignment="1">
      <alignment/>
    </xf>
    <xf numFmtId="0" fontId="3" fillId="22" borderId="84" xfId="0" applyFont="1" applyFill="1" applyBorder="1" applyAlignment="1">
      <alignment/>
    </xf>
    <xf numFmtId="0" fontId="3" fillId="22" borderId="72" xfId="0" applyFont="1" applyFill="1" applyBorder="1" applyAlignment="1">
      <alignment horizontal="left" vertical="center"/>
    </xf>
    <xf numFmtId="0" fontId="3" fillId="22" borderId="47" xfId="0" applyFont="1" applyFill="1" applyBorder="1" applyAlignment="1">
      <alignment horizontal="left" vertical="center"/>
    </xf>
    <xf numFmtId="0" fontId="3" fillId="22" borderId="48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85" t="s">
        <v>206</v>
      </c>
      <c r="B1" s="2"/>
      <c r="C1" s="186"/>
      <c r="D1" s="2"/>
      <c r="E1" s="2"/>
      <c r="F1" s="2"/>
      <c r="G1" s="2"/>
      <c r="H1" s="2"/>
      <c r="I1" s="2"/>
      <c r="J1" s="182"/>
      <c r="K1" s="149" t="s">
        <v>215</v>
      </c>
      <c r="L1" s="183"/>
      <c r="M1" s="183"/>
      <c r="N1" s="183"/>
      <c r="O1" s="183"/>
      <c r="P1" s="183"/>
      <c r="Q1" s="183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186" t="s">
        <v>115</v>
      </c>
      <c r="B2" s="2"/>
      <c r="C2" s="2"/>
      <c r="D2" s="2"/>
      <c r="E2" s="2"/>
      <c r="F2" s="2"/>
      <c r="G2" s="2"/>
      <c r="H2" s="2"/>
      <c r="I2" s="2"/>
      <c r="J2" s="124"/>
      <c r="K2" s="184" t="s">
        <v>205</v>
      </c>
      <c r="L2" s="124"/>
      <c r="M2" s="124"/>
      <c r="N2" s="124"/>
      <c r="O2" s="124"/>
      <c r="P2" s="124"/>
      <c r="Q2" s="124"/>
      <c r="R2" s="2"/>
      <c r="S2" s="2"/>
      <c r="T2" s="2"/>
      <c r="U2" s="2"/>
      <c r="V2" s="2"/>
      <c r="W2" s="2"/>
      <c r="X2" s="2"/>
      <c r="Y2" s="2"/>
      <c r="Z2" s="1" t="s">
        <v>196</v>
      </c>
      <c r="AA2" s="2"/>
      <c r="AB2" s="2"/>
    </row>
    <row r="3" spans="1:28" ht="12.75" customHeight="1">
      <c r="A3" s="150" t="s">
        <v>197</v>
      </c>
      <c r="B3" s="151"/>
      <c r="C3" s="151"/>
      <c r="D3" s="135"/>
      <c r="E3" s="135"/>
      <c r="F3" s="135"/>
      <c r="G3" s="135"/>
      <c r="H3" s="135"/>
      <c r="I3" s="135"/>
      <c r="J3" s="135"/>
      <c r="K3" s="149" t="s">
        <v>229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48" t="s">
        <v>217</v>
      </c>
      <c r="AA3" s="148"/>
      <c r="AB3" s="1"/>
    </row>
    <row r="4" spans="1:28" ht="12.75" customHeight="1" thickBot="1">
      <c r="A4" s="125" t="s">
        <v>232</v>
      </c>
      <c r="B4" s="126"/>
      <c r="C4" s="127"/>
      <c r="D4" s="135"/>
      <c r="E4" s="135"/>
      <c r="F4" s="135"/>
      <c r="G4" s="216"/>
      <c r="H4" s="217"/>
      <c r="I4" s="217"/>
      <c r="J4" s="217"/>
      <c r="K4" s="218" t="s">
        <v>216</v>
      </c>
      <c r="L4" s="217"/>
      <c r="M4" s="217"/>
      <c r="N4" s="217"/>
      <c r="O4" s="217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48"/>
      <c r="AA4" s="148"/>
      <c r="AB4" s="1"/>
    </row>
    <row r="5" spans="1:28" ht="12.75" customHeight="1" thickBot="1">
      <c r="A5" s="234" t="s">
        <v>192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34"/>
      <c r="AA5" s="34"/>
      <c r="AB5" s="76"/>
    </row>
    <row r="6" spans="1:28" ht="12.75" customHeight="1" thickBot="1">
      <c r="A6" s="251" t="s">
        <v>0</v>
      </c>
      <c r="B6" s="253" t="s">
        <v>1</v>
      </c>
      <c r="C6" s="253" t="s">
        <v>2</v>
      </c>
      <c r="D6" s="244" t="s">
        <v>3</v>
      </c>
      <c r="E6" s="246" t="s">
        <v>28</v>
      </c>
      <c r="F6" s="236" t="s">
        <v>4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8" t="s">
        <v>5</v>
      </c>
      <c r="AA6" s="239"/>
      <c r="AB6" s="240"/>
    </row>
    <row r="7" spans="1:28" ht="12.75" customHeight="1" thickBot="1">
      <c r="A7" s="252"/>
      <c r="B7" s="254"/>
      <c r="C7" s="254"/>
      <c r="D7" s="245"/>
      <c r="E7" s="247"/>
      <c r="F7" s="51"/>
      <c r="G7" s="52"/>
      <c r="H7" s="52" t="s">
        <v>6</v>
      </c>
      <c r="I7" s="52"/>
      <c r="J7" s="53"/>
      <c r="K7" s="52"/>
      <c r="L7" s="52"/>
      <c r="M7" s="52" t="s">
        <v>7</v>
      </c>
      <c r="N7" s="52"/>
      <c r="O7" s="53"/>
      <c r="P7" s="52"/>
      <c r="Q7" s="52"/>
      <c r="R7" s="54" t="s">
        <v>8</v>
      </c>
      <c r="S7" s="52"/>
      <c r="T7" s="53"/>
      <c r="U7" s="52"/>
      <c r="V7" s="52"/>
      <c r="W7" s="54" t="s">
        <v>9</v>
      </c>
      <c r="X7" s="52"/>
      <c r="Y7" s="53"/>
      <c r="Z7" s="241"/>
      <c r="AA7" s="242"/>
      <c r="AB7" s="243"/>
    </row>
    <row r="8" spans="1:28" ht="12.75" customHeight="1" thickBot="1">
      <c r="A8" s="44"/>
      <c r="B8" s="45"/>
      <c r="C8" s="46"/>
      <c r="D8" s="98"/>
      <c r="E8" s="48"/>
      <c r="F8" s="46" t="s">
        <v>13</v>
      </c>
      <c r="G8" s="46" t="s">
        <v>14</v>
      </c>
      <c r="H8" s="46" t="s">
        <v>15</v>
      </c>
      <c r="I8" s="46" t="s">
        <v>16</v>
      </c>
      <c r="J8" s="49" t="s">
        <v>17</v>
      </c>
      <c r="K8" s="47" t="s">
        <v>13</v>
      </c>
      <c r="L8" s="46" t="s">
        <v>14</v>
      </c>
      <c r="M8" s="46" t="s">
        <v>15</v>
      </c>
      <c r="N8" s="46" t="s">
        <v>16</v>
      </c>
      <c r="O8" s="50" t="s">
        <v>17</v>
      </c>
      <c r="P8" s="46" t="s">
        <v>13</v>
      </c>
      <c r="Q8" s="46" t="s">
        <v>14</v>
      </c>
      <c r="R8" s="46" t="s">
        <v>15</v>
      </c>
      <c r="S8" s="46" t="s">
        <v>16</v>
      </c>
      <c r="T8" s="49" t="s">
        <v>17</v>
      </c>
      <c r="U8" s="47" t="s">
        <v>13</v>
      </c>
      <c r="V8" s="46" t="s">
        <v>14</v>
      </c>
      <c r="W8" s="46" t="s">
        <v>15</v>
      </c>
      <c r="X8" s="46" t="s">
        <v>16</v>
      </c>
      <c r="Y8" s="50" t="s">
        <v>17</v>
      </c>
      <c r="Z8" s="248"/>
      <c r="AA8" s="249"/>
      <c r="AB8" s="250"/>
    </row>
    <row r="9" spans="1:28" ht="10.5" customHeight="1" thickBot="1">
      <c r="A9" s="255" t="s">
        <v>18</v>
      </c>
      <c r="B9" s="256"/>
      <c r="C9" s="257"/>
      <c r="D9" s="199">
        <f aca="true" t="shared" si="0" ref="D9:Y9">SUM(D10:D14)</f>
        <v>108</v>
      </c>
      <c r="E9" s="200">
        <f t="shared" si="0"/>
        <v>28</v>
      </c>
      <c r="F9" s="201">
        <f t="shared" si="0"/>
        <v>28</v>
      </c>
      <c r="G9" s="201">
        <f t="shared" si="0"/>
        <v>24</v>
      </c>
      <c r="H9" s="201">
        <f t="shared" si="0"/>
        <v>0</v>
      </c>
      <c r="I9" s="201">
        <f t="shared" si="0"/>
        <v>0</v>
      </c>
      <c r="J9" s="201">
        <f t="shared" si="0"/>
        <v>13</v>
      </c>
      <c r="K9" s="201">
        <f t="shared" si="0"/>
        <v>20</v>
      </c>
      <c r="L9" s="201">
        <f t="shared" si="0"/>
        <v>20</v>
      </c>
      <c r="M9" s="201">
        <f t="shared" si="0"/>
        <v>0</v>
      </c>
      <c r="N9" s="201">
        <f t="shared" si="0"/>
        <v>0</v>
      </c>
      <c r="O9" s="201">
        <f t="shared" si="0"/>
        <v>11</v>
      </c>
      <c r="P9" s="201">
        <f t="shared" si="0"/>
        <v>0</v>
      </c>
      <c r="Q9" s="201">
        <f t="shared" si="0"/>
        <v>0</v>
      </c>
      <c r="R9" s="201">
        <f t="shared" si="0"/>
        <v>0</v>
      </c>
      <c r="S9" s="201">
        <f t="shared" si="0"/>
        <v>0</v>
      </c>
      <c r="T9" s="201">
        <f t="shared" si="0"/>
        <v>0</v>
      </c>
      <c r="U9" s="201">
        <f t="shared" si="0"/>
        <v>8</v>
      </c>
      <c r="V9" s="201">
        <f t="shared" si="0"/>
        <v>0</v>
      </c>
      <c r="W9" s="201">
        <f t="shared" si="0"/>
        <v>8</v>
      </c>
      <c r="X9" s="201">
        <f t="shared" si="0"/>
        <v>0</v>
      </c>
      <c r="Y9" s="201">
        <f t="shared" si="0"/>
        <v>4</v>
      </c>
      <c r="Z9" s="202"/>
      <c r="AA9" s="203"/>
      <c r="AB9" s="204"/>
    </row>
    <row r="10" spans="1:28" ht="12.75" customHeight="1" thickBot="1" thickTop="1">
      <c r="A10" s="78" t="s">
        <v>6</v>
      </c>
      <c r="B10" s="80" t="s">
        <v>87</v>
      </c>
      <c r="C10" s="85" t="s">
        <v>46</v>
      </c>
      <c r="D10" s="107">
        <f>SUM(F10:Y10)-E10</f>
        <v>32</v>
      </c>
      <c r="E10" s="83">
        <f>J10+O10+T10+Y10</f>
        <v>8</v>
      </c>
      <c r="F10" s="219">
        <v>16</v>
      </c>
      <c r="G10" s="220">
        <v>16</v>
      </c>
      <c r="H10" s="220">
        <v>0</v>
      </c>
      <c r="I10" s="220" t="s">
        <v>29</v>
      </c>
      <c r="J10" s="221">
        <v>8</v>
      </c>
      <c r="K10" s="219"/>
      <c r="L10" s="220"/>
      <c r="M10" s="220"/>
      <c r="N10" s="220"/>
      <c r="O10" s="221"/>
      <c r="P10" s="55"/>
      <c r="Q10" s="56"/>
      <c r="R10" s="56"/>
      <c r="S10" s="56"/>
      <c r="T10" s="57"/>
      <c r="U10" s="58"/>
      <c r="V10" s="56"/>
      <c r="W10" s="56"/>
      <c r="X10" s="56"/>
      <c r="Y10" s="59"/>
      <c r="Z10" s="89"/>
      <c r="AA10" s="90"/>
      <c r="AB10" s="91"/>
    </row>
    <row r="11" spans="1:28" ht="12.75" customHeight="1" thickBot="1">
      <c r="A11" s="78" t="s">
        <v>7</v>
      </c>
      <c r="B11" s="81" t="s">
        <v>88</v>
      </c>
      <c r="C11" s="81" t="s">
        <v>228</v>
      </c>
      <c r="D11" s="107">
        <f>SUM(F11:Y11)-E11</f>
        <v>24</v>
      </c>
      <c r="E11" s="83">
        <f>J11+O11+T11+Y11</f>
        <v>6</v>
      </c>
      <c r="F11" s="219"/>
      <c r="G11" s="220"/>
      <c r="H11" s="220"/>
      <c r="I11" s="220"/>
      <c r="J11" s="221"/>
      <c r="K11" s="219">
        <v>12</v>
      </c>
      <c r="L11" s="220">
        <v>12</v>
      </c>
      <c r="M11" s="220">
        <v>0</v>
      </c>
      <c r="N11" s="220" t="s">
        <v>29</v>
      </c>
      <c r="O11" s="221">
        <v>6</v>
      </c>
      <c r="P11" s="55"/>
      <c r="Q11" s="56"/>
      <c r="R11" s="56"/>
      <c r="S11" s="56"/>
      <c r="T11" s="57"/>
      <c r="U11" s="58"/>
      <c r="V11" s="56"/>
      <c r="W11" s="56"/>
      <c r="X11" s="56"/>
      <c r="Y11" s="59"/>
      <c r="Z11" s="9"/>
      <c r="AA11" s="61"/>
      <c r="AB11" s="31"/>
    </row>
    <row r="12" spans="1:28" ht="12.75" customHeight="1" thickBot="1">
      <c r="A12" s="78" t="s">
        <v>8</v>
      </c>
      <c r="B12" s="81" t="s">
        <v>89</v>
      </c>
      <c r="C12" s="81" t="s">
        <v>37</v>
      </c>
      <c r="D12" s="107">
        <f>SUM(F12:Y12)-E12</f>
        <v>16</v>
      </c>
      <c r="E12" s="83">
        <f>J12+O12+T12+Y12</f>
        <v>4</v>
      </c>
      <c r="F12" s="219"/>
      <c r="G12" s="220"/>
      <c r="H12" s="220"/>
      <c r="I12" s="220"/>
      <c r="J12" s="221"/>
      <c r="K12" s="219"/>
      <c r="L12" s="220"/>
      <c r="M12" s="220"/>
      <c r="N12" s="220"/>
      <c r="O12" s="221"/>
      <c r="P12" s="55"/>
      <c r="Q12" s="56"/>
      <c r="R12" s="56"/>
      <c r="S12" s="56"/>
      <c r="T12" s="57"/>
      <c r="U12" s="58">
        <v>8</v>
      </c>
      <c r="V12" s="56">
        <v>0</v>
      </c>
      <c r="W12" s="56">
        <v>8</v>
      </c>
      <c r="X12" s="56" t="s">
        <v>27</v>
      </c>
      <c r="Y12" s="59">
        <v>4</v>
      </c>
      <c r="Z12" s="27"/>
      <c r="AA12" s="24"/>
      <c r="AB12" s="43"/>
    </row>
    <row r="13" spans="1:28" ht="12.75" customHeight="1" thickBot="1">
      <c r="A13" s="78" t="s">
        <v>9</v>
      </c>
      <c r="B13" s="79" t="s">
        <v>90</v>
      </c>
      <c r="C13" s="81" t="s">
        <v>38</v>
      </c>
      <c r="D13" s="107">
        <f>SUM(F13:Y13)-E13</f>
        <v>20</v>
      </c>
      <c r="E13" s="83">
        <f>J13+O13+T13+Y13</f>
        <v>5</v>
      </c>
      <c r="F13" s="219">
        <v>12</v>
      </c>
      <c r="G13" s="220">
        <v>8</v>
      </c>
      <c r="H13" s="220">
        <v>0</v>
      </c>
      <c r="I13" s="220" t="s">
        <v>29</v>
      </c>
      <c r="J13" s="221">
        <v>5</v>
      </c>
      <c r="K13" s="219"/>
      <c r="L13" s="220"/>
      <c r="M13" s="220"/>
      <c r="N13" s="220"/>
      <c r="O13" s="221"/>
      <c r="P13" s="55"/>
      <c r="Q13" s="56"/>
      <c r="R13" s="56"/>
      <c r="S13" s="56"/>
      <c r="T13" s="57"/>
      <c r="U13" s="58"/>
      <c r="V13" s="56"/>
      <c r="W13" s="56"/>
      <c r="X13" s="56"/>
      <c r="Y13" s="59"/>
      <c r="Z13" s="197" t="s">
        <v>213</v>
      </c>
      <c r="AA13" s="24"/>
      <c r="AB13" s="43"/>
    </row>
    <row r="14" spans="1:28" ht="12.75" customHeight="1" thickBot="1">
      <c r="A14" s="78" t="s">
        <v>10</v>
      </c>
      <c r="B14" s="79" t="s">
        <v>91</v>
      </c>
      <c r="C14" s="81" t="s">
        <v>39</v>
      </c>
      <c r="D14" s="107">
        <f>SUM(F14:Y14)-E14</f>
        <v>16</v>
      </c>
      <c r="E14" s="83">
        <f>J14+O14+T14+Y14</f>
        <v>5</v>
      </c>
      <c r="F14" s="55"/>
      <c r="G14" s="56"/>
      <c r="H14" s="56"/>
      <c r="I14" s="56"/>
      <c r="J14" s="57"/>
      <c r="K14" s="219">
        <v>8</v>
      </c>
      <c r="L14" s="220">
        <v>8</v>
      </c>
      <c r="M14" s="220">
        <v>0</v>
      </c>
      <c r="N14" s="220" t="s">
        <v>27</v>
      </c>
      <c r="O14" s="221">
        <v>5</v>
      </c>
      <c r="P14" s="55"/>
      <c r="Q14" s="56"/>
      <c r="R14" s="56"/>
      <c r="S14" s="56"/>
      <c r="T14" s="57"/>
      <c r="U14" s="58"/>
      <c r="V14" s="56"/>
      <c r="W14" s="56"/>
      <c r="X14" s="56"/>
      <c r="Y14" s="59"/>
      <c r="Z14" s="25"/>
      <c r="AA14" s="195"/>
      <c r="AB14" s="196"/>
    </row>
    <row r="15" spans="1:28" ht="10.5" customHeight="1" thickBot="1">
      <c r="A15" s="255" t="s">
        <v>32</v>
      </c>
      <c r="B15" s="256"/>
      <c r="C15" s="257"/>
      <c r="D15" s="199">
        <f aca="true" t="shared" si="1" ref="D15:Y15">SUM(D16:D19)</f>
        <v>36</v>
      </c>
      <c r="E15" s="205">
        <f t="shared" si="1"/>
        <v>10</v>
      </c>
      <c r="F15" s="200">
        <f t="shared" si="1"/>
        <v>0</v>
      </c>
      <c r="G15" s="206">
        <f t="shared" si="1"/>
        <v>0</v>
      </c>
      <c r="H15" s="206">
        <f t="shared" si="1"/>
        <v>0</v>
      </c>
      <c r="I15" s="206">
        <f t="shared" si="1"/>
        <v>0</v>
      </c>
      <c r="J15" s="207">
        <f t="shared" si="1"/>
        <v>0</v>
      </c>
      <c r="K15" s="208">
        <f t="shared" si="1"/>
        <v>32</v>
      </c>
      <c r="L15" s="206">
        <f t="shared" si="1"/>
        <v>4</v>
      </c>
      <c r="M15" s="206">
        <f t="shared" si="1"/>
        <v>0</v>
      </c>
      <c r="N15" s="206">
        <f t="shared" si="1"/>
        <v>0</v>
      </c>
      <c r="O15" s="209">
        <f t="shared" si="1"/>
        <v>10</v>
      </c>
      <c r="P15" s="200">
        <f t="shared" si="1"/>
        <v>0</v>
      </c>
      <c r="Q15" s="206">
        <f t="shared" si="1"/>
        <v>0</v>
      </c>
      <c r="R15" s="206">
        <f t="shared" si="1"/>
        <v>0</v>
      </c>
      <c r="S15" s="206">
        <f t="shared" si="1"/>
        <v>0</v>
      </c>
      <c r="T15" s="207">
        <f t="shared" si="1"/>
        <v>0</v>
      </c>
      <c r="U15" s="208">
        <f t="shared" si="1"/>
        <v>0</v>
      </c>
      <c r="V15" s="206">
        <f t="shared" si="1"/>
        <v>0</v>
      </c>
      <c r="W15" s="206">
        <f t="shared" si="1"/>
        <v>0</v>
      </c>
      <c r="X15" s="206">
        <f t="shared" si="1"/>
        <v>0</v>
      </c>
      <c r="Y15" s="209">
        <f t="shared" si="1"/>
        <v>0</v>
      </c>
      <c r="Z15" s="200"/>
      <c r="AA15" s="206"/>
      <c r="AB15" s="210"/>
    </row>
    <row r="16" spans="1:28" ht="25.5" customHeight="1" thickBot="1" thickTop="1">
      <c r="A16" s="84" t="s">
        <v>11</v>
      </c>
      <c r="B16" s="80" t="s">
        <v>92</v>
      </c>
      <c r="C16" s="85" t="s">
        <v>68</v>
      </c>
      <c r="D16" s="82">
        <f>SUM(F16:Y16)-E16</f>
        <v>8</v>
      </c>
      <c r="E16" s="82">
        <f>J16+O16+T16+Y16</f>
        <v>2</v>
      </c>
      <c r="F16" s="60"/>
      <c r="G16" s="17"/>
      <c r="H16" s="17"/>
      <c r="I16" s="17"/>
      <c r="J16" s="19"/>
      <c r="K16" s="16">
        <v>8</v>
      </c>
      <c r="L16" s="17">
        <v>0</v>
      </c>
      <c r="M16" s="17">
        <v>0</v>
      </c>
      <c r="N16" s="17" t="s">
        <v>27</v>
      </c>
      <c r="O16" s="14">
        <v>2</v>
      </c>
      <c r="P16" s="60"/>
      <c r="Q16" s="17"/>
      <c r="R16" s="17"/>
      <c r="S16" s="17"/>
      <c r="T16" s="19"/>
      <c r="U16" s="16"/>
      <c r="V16" s="17"/>
      <c r="W16" s="17"/>
      <c r="X16" s="17"/>
      <c r="Y16" s="18"/>
      <c r="Z16" s="89"/>
      <c r="AA16" s="90"/>
      <c r="AB16" s="91"/>
    </row>
    <row r="17" spans="1:28" ht="12.75" customHeight="1" thickBot="1">
      <c r="A17" s="84" t="s">
        <v>12</v>
      </c>
      <c r="B17" s="79" t="s">
        <v>93</v>
      </c>
      <c r="C17" s="81" t="s">
        <v>48</v>
      </c>
      <c r="D17" s="82">
        <f>SUM(F17:Y17)-E17</f>
        <v>12</v>
      </c>
      <c r="E17" s="82">
        <f>J17+O17+T17+Y17</f>
        <v>3</v>
      </c>
      <c r="F17" s="60"/>
      <c r="G17" s="17"/>
      <c r="H17" s="17"/>
      <c r="I17" s="17"/>
      <c r="J17" s="19"/>
      <c r="K17" s="16">
        <v>8</v>
      </c>
      <c r="L17" s="17">
        <v>4</v>
      </c>
      <c r="M17" s="17">
        <v>0</v>
      </c>
      <c r="N17" s="19" t="s">
        <v>29</v>
      </c>
      <c r="O17" s="18">
        <v>3</v>
      </c>
      <c r="P17" s="60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1"/>
      <c r="AB17" s="31"/>
    </row>
    <row r="18" spans="1:28" ht="12.75" customHeight="1" thickBot="1">
      <c r="A18" s="84" t="s">
        <v>52</v>
      </c>
      <c r="B18" s="79" t="s">
        <v>94</v>
      </c>
      <c r="C18" s="81" t="s">
        <v>47</v>
      </c>
      <c r="D18" s="82">
        <f>SUM(F18:Y18)-E18</f>
        <v>8</v>
      </c>
      <c r="E18" s="82">
        <f>J18+O18+T18+Y18</f>
        <v>2</v>
      </c>
      <c r="F18" s="42"/>
      <c r="G18" s="21"/>
      <c r="H18" s="21"/>
      <c r="I18" s="21"/>
      <c r="J18" s="23"/>
      <c r="K18" s="20">
        <v>8</v>
      </c>
      <c r="L18" s="21">
        <v>0</v>
      </c>
      <c r="M18" s="21">
        <v>0</v>
      </c>
      <c r="N18" s="23" t="s">
        <v>27</v>
      </c>
      <c r="O18" s="22">
        <v>2</v>
      </c>
      <c r="P18" s="42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3"/>
    </row>
    <row r="19" spans="1:28" ht="12.75" customHeight="1" thickBot="1">
      <c r="A19" s="84" t="s">
        <v>53</v>
      </c>
      <c r="B19" s="79" t="s">
        <v>113</v>
      </c>
      <c r="C19" s="81" t="s">
        <v>45</v>
      </c>
      <c r="D19" s="82">
        <f>SUM(F19:Y19)-E19</f>
        <v>8</v>
      </c>
      <c r="E19" s="82">
        <f>J19+O19+T19+Y19</f>
        <v>3</v>
      </c>
      <c r="F19" s="42"/>
      <c r="G19" s="21"/>
      <c r="H19" s="21"/>
      <c r="I19" s="21"/>
      <c r="J19" s="23"/>
      <c r="K19" s="20">
        <v>8</v>
      </c>
      <c r="L19" s="21">
        <v>0</v>
      </c>
      <c r="M19" s="21">
        <v>0</v>
      </c>
      <c r="N19" s="23" t="s">
        <v>27</v>
      </c>
      <c r="O19" s="18">
        <v>3</v>
      </c>
      <c r="P19" s="42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3"/>
    </row>
    <row r="20" spans="1:28" ht="10.5" customHeight="1" thickBot="1">
      <c r="A20" s="258" t="s">
        <v>33</v>
      </c>
      <c r="B20" s="259"/>
      <c r="C20" s="260"/>
      <c r="D20" s="199">
        <f>SUM(D21:D28)</f>
        <v>88</v>
      </c>
      <c r="E20" s="199">
        <f>SUM(E21:E28)</f>
        <v>24</v>
      </c>
      <c r="F20" s="211">
        <f aca="true" t="shared" si="2" ref="F20:Y20">SUM(F21:F28)</f>
        <v>44</v>
      </c>
      <c r="G20" s="207">
        <f t="shared" si="2"/>
        <v>0</v>
      </c>
      <c r="H20" s="207">
        <f t="shared" si="2"/>
        <v>12</v>
      </c>
      <c r="I20" s="207">
        <f t="shared" si="2"/>
        <v>0</v>
      </c>
      <c r="J20" s="207">
        <f t="shared" si="2"/>
        <v>16</v>
      </c>
      <c r="K20" s="207">
        <f t="shared" si="2"/>
        <v>8</v>
      </c>
      <c r="L20" s="207">
        <f t="shared" si="2"/>
        <v>0</v>
      </c>
      <c r="M20" s="207">
        <f t="shared" si="2"/>
        <v>0</v>
      </c>
      <c r="N20" s="207">
        <f t="shared" si="2"/>
        <v>0</v>
      </c>
      <c r="O20" s="207">
        <f t="shared" si="2"/>
        <v>2</v>
      </c>
      <c r="P20" s="207">
        <f t="shared" si="2"/>
        <v>8</v>
      </c>
      <c r="Q20" s="207">
        <f t="shared" si="2"/>
        <v>0</v>
      </c>
      <c r="R20" s="207">
        <f t="shared" si="2"/>
        <v>0</v>
      </c>
      <c r="S20" s="207">
        <f t="shared" si="2"/>
        <v>0</v>
      </c>
      <c r="T20" s="207">
        <f t="shared" si="2"/>
        <v>2</v>
      </c>
      <c r="U20" s="207">
        <f t="shared" si="2"/>
        <v>8</v>
      </c>
      <c r="V20" s="207">
        <f t="shared" si="2"/>
        <v>0</v>
      </c>
      <c r="W20" s="207">
        <f t="shared" si="2"/>
        <v>8</v>
      </c>
      <c r="X20" s="207">
        <f t="shared" si="2"/>
        <v>0</v>
      </c>
      <c r="Y20" s="207">
        <f t="shared" si="2"/>
        <v>4</v>
      </c>
      <c r="Z20" s="200"/>
      <c r="AA20" s="206"/>
      <c r="AB20" s="210"/>
    </row>
    <row r="21" spans="1:28" ht="12.75" customHeight="1" thickBot="1">
      <c r="A21" s="84" t="s">
        <v>54</v>
      </c>
      <c r="B21" s="86" t="s">
        <v>200</v>
      </c>
      <c r="C21" s="85" t="s">
        <v>40</v>
      </c>
      <c r="D21" s="82">
        <f>SUM(F21:Y21)-E21</f>
        <v>16</v>
      </c>
      <c r="E21" s="83">
        <f>J21+O21+T21+Y21</f>
        <v>5</v>
      </c>
      <c r="F21" s="42">
        <v>8</v>
      </c>
      <c r="G21" s="21">
        <v>0</v>
      </c>
      <c r="H21" s="21">
        <v>8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2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3"/>
    </row>
    <row r="22" spans="1:28" ht="14.25" customHeight="1" thickBot="1">
      <c r="A22" s="84" t="s">
        <v>55</v>
      </c>
      <c r="B22" s="77" t="s">
        <v>95</v>
      </c>
      <c r="C22" s="81" t="s">
        <v>69</v>
      </c>
      <c r="D22" s="82">
        <f aca="true" t="shared" si="3" ref="D22:D28">SUM(F22:Y22)-E22</f>
        <v>8</v>
      </c>
      <c r="E22" s="83">
        <f aca="true" t="shared" si="4" ref="E22:E28">J22+O22+T22+Y22</f>
        <v>2</v>
      </c>
      <c r="F22" s="60"/>
      <c r="G22" s="17"/>
      <c r="H22" s="17"/>
      <c r="I22" s="17"/>
      <c r="J22" s="19"/>
      <c r="K22" s="16"/>
      <c r="L22" s="17"/>
      <c r="M22" s="17"/>
      <c r="N22" s="17"/>
      <c r="O22" s="18"/>
      <c r="P22" s="62">
        <v>8</v>
      </c>
      <c r="Q22" s="63">
        <v>0</v>
      </c>
      <c r="R22" s="63">
        <v>0</v>
      </c>
      <c r="S22" s="63" t="s">
        <v>27</v>
      </c>
      <c r="T22" s="64">
        <v>2</v>
      </c>
      <c r="U22" s="65"/>
      <c r="V22" s="63"/>
      <c r="W22" s="63"/>
      <c r="X22" s="63"/>
      <c r="Y22" s="66"/>
      <c r="Z22" s="29"/>
      <c r="AA22" s="67"/>
      <c r="AB22" s="30"/>
    </row>
    <row r="23" spans="1:28" ht="12.75" customHeight="1" thickBot="1">
      <c r="A23" s="84" t="s">
        <v>19</v>
      </c>
      <c r="B23" s="77" t="s">
        <v>114</v>
      </c>
      <c r="C23" s="81" t="s">
        <v>41</v>
      </c>
      <c r="D23" s="82">
        <f t="shared" si="3"/>
        <v>8</v>
      </c>
      <c r="E23" s="83">
        <f t="shared" si="4"/>
        <v>2</v>
      </c>
      <c r="F23" s="60">
        <v>8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2"/>
      <c r="Q23" s="63"/>
      <c r="R23" s="63"/>
      <c r="S23" s="63"/>
      <c r="T23" s="64"/>
      <c r="U23" s="65"/>
      <c r="V23" s="63"/>
      <c r="W23" s="63"/>
      <c r="X23" s="63"/>
      <c r="Y23" s="66"/>
      <c r="Z23" s="198" t="s">
        <v>213</v>
      </c>
      <c r="AA23" s="67"/>
      <c r="AB23" s="30"/>
    </row>
    <row r="24" spans="1:28" ht="12.75" customHeight="1" thickBot="1">
      <c r="A24" s="84" t="s">
        <v>20</v>
      </c>
      <c r="B24" s="77" t="s">
        <v>96</v>
      </c>
      <c r="C24" s="81" t="s">
        <v>71</v>
      </c>
      <c r="D24" s="82">
        <f t="shared" si="3"/>
        <v>8</v>
      </c>
      <c r="E24" s="83">
        <f t="shared" si="4"/>
        <v>2</v>
      </c>
      <c r="F24" s="20"/>
      <c r="G24" s="21"/>
      <c r="H24" s="21"/>
      <c r="I24" s="21"/>
      <c r="J24" s="22"/>
      <c r="K24" s="20">
        <v>8</v>
      </c>
      <c r="L24" s="21">
        <v>0</v>
      </c>
      <c r="M24" s="21">
        <v>0</v>
      </c>
      <c r="N24" s="21" t="s">
        <v>29</v>
      </c>
      <c r="O24" s="22">
        <v>2</v>
      </c>
      <c r="P24" s="68"/>
      <c r="Q24" s="69"/>
      <c r="R24" s="69"/>
      <c r="S24" s="69"/>
      <c r="T24" s="70"/>
      <c r="U24" s="71"/>
      <c r="V24" s="69"/>
      <c r="W24" s="69"/>
      <c r="X24" s="69"/>
      <c r="Y24" s="72"/>
      <c r="Z24" s="27"/>
      <c r="AA24" s="24"/>
      <c r="AB24" s="43"/>
    </row>
    <row r="25" spans="1:28" ht="12.75" customHeight="1" thickBot="1">
      <c r="A25" s="84" t="s">
        <v>21</v>
      </c>
      <c r="B25" s="77" t="s">
        <v>201</v>
      </c>
      <c r="C25" s="81" t="s">
        <v>42</v>
      </c>
      <c r="D25" s="82">
        <f t="shared" si="3"/>
        <v>12</v>
      </c>
      <c r="E25" s="83">
        <f t="shared" si="4"/>
        <v>3</v>
      </c>
      <c r="F25" s="42">
        <v>8</v>
      </c>
      <c r="G25" s="21">
        <v>0</v>
      </c>
      <c r="H25" s="21">
        <v>4</v>
      </c>
      <c r="I25" s="21" t="s">
        <v>29</v>
      </c>
      <c r="J25" s="23">
        <v>3</v>
      </c>
      <c r="K25" s="20"/>
      <c r="L25" s="21"/>
      <c r="M25" s="21"/>
      <c r="N25" s="21"/>
      <c r="O25" s="22"/>
      <c r="P25" s="68"/>
      <c r="Q25" s="69"/>
      <c r="R25" s="69"/>
      <c r="S25" s="69"/>
      <c r="T25" s="70"/>
      <c r="U25" s="71"/>
      <c r="V25" s="69"/>
      <c r="W25" s="69"/>
      <c r="X25" s="69"/>
      <c r="Y25" s="72"/>
      <c r="Z25" s="27"/>
      <c r="AA25" s="24"/>
      <c r="AB25" s="43"/>
    </row>
    <row r="26" spans="1:28" ht="12.75" customHeight="1" thickBot="1">
      <c r="A26" s="84" t="s">
        <v>22</v>
      </c>
      <c r="B26" s="77" t="s">
        <v>202</v>
      </c>
      <c r="C26" s="81" t="s">
        <v>43</v>
      </c>
      <c r="D26" s="82">
        <f t="shared" si="3"/>
        <v>8</v>
      </c>
      <c r="E26" s="83">
        <f t="shared" si="4"/>
        <v>3</v>
      </c>
      <c r="F26" s="42">
        <v>8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68"/>
      <c r="Q26" s="69"/>
      <c r="R26" s="69"/>
      <c r="S26" s="69"/>
      <c r="T26" s="70"/>
      <c r="U26" s="71"/>
      <c r="V26" s="69"/>
      <c r="W26" s="69"/>
      <c r="X26" s="69"/>
      <c r="Y26" s="72"/>
      <c r="Z26" s="27"/>
      <c r="AA26" s="24"/>
      <c r="AB26" s="43"/>
    </row>
    <row r="27" spans="1:28" ht="24.75" customHeight="1" thickBot="1">
      <c r="A27" s="115" t="s">
        <v>23</v>
      </c>
      <c r="B27" s="112" t="s">
        <v>97</v>
      </c>
      <c r="C27" s="81" t="s">
        <v>72</v>
      </c>
      <c r="D27" s="82">
        <f t="shared" si="3"/>
        <v>12</v>
      </c>
      <c r="E27" s="83">
        <f t="shared" si="4"/>
        <v>3</v>
      </c>
      <c r="F27" s="42">
        <v>12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68"/>
      <c r="Q27" s="69"/>
      <c r="R27" s="69"/>
      <c r="S27" s="69"/>
      <c r="T27" s="70"/>
      <c r="U27" s="71"/>
      <c r="V27" s="69"/>
      <c r="W27" s="69"/>
      <c r="X27" s="69"/>
      <c r="Y27" s="72"/>
      <c r="Z27" s="27"/>
      <c r="AA27" s="24"/>
      <c r="AB27" s="43"/>
    </row>
    <row r="28" spans="1:28" ht="12.75" customHeight="1" thickBot="1">
      <c r="A28" s="84" t="s">
        <v>56</v>
      </c>
      <c r="B28" s="77" t="s">
        <v>112</v>
      </c>
      <c r="C28" s="81" t="s">
        <v>70</v>
      </c>
      <c r="D28" s="82">
        <f t="shared" si="3"/>
        <v>16</v>
      </c>
      <c r="E28" s="83">
        <f t="shared" si="4"/>
        <v>4</v>
      </c>
      <c r="F28" s="42"/>
      <c r="G28" s="21"/>
      <c r="H28" s="21"/>
      <c r="I28" s="21"/>
      <c r="J28" s="23"/>
      <c r="K28" s="20"/>
      <c r="L28" s="21"/>
      <c r="M28" s="21"/>
      <c r="N28" s="21"/>
      <c r="O28" s="22"/>
      <c r="P28" s="68"/>
      <c r="Q28" s="69"/>
      <c r="R28" s="69"/>
      <c r="S28" s="69"/>
      <c r="T28" s="70"/>
      <c r="U28" s="71">
        <v>8</v>
      </c>
      <c r="V28" s="69">
        <v>0</v>
      </c>
      <c r="W28" s="69">
        <v>8</v>
      </c>
      <c r="X28" s="69" t="s">
        <v>29</v>
      </c>
      <c r="Y28" s="72">
        <v>4</v>
      </c>
      <c r="Z28" s="27">
        <v>11</v>
      </c>
      <c r="AA28" s="24"/>
      <c r="AB28" s="43"/>
    </row>
    <row r="29" spans="1:28" ht="10.5" customHeight="1" thickBot="1">
      <c r="A29" s="258" t="s">
        <v>34</v>
      </c>
      <c r="B29" s="256"/>
      <c r="C29" s="257"/>
      <c r="D29" s="212">
        <f>SUM(D32:D39)</f>
        <v>24</v>
      </c>
      <c r="E29" s="213">
        <f>SUM(E32:E39)</f>
        <v>6</v>
      </c>
      <c r="F29" s="214">
        <f>F32+F33+F34</f>
        <v>0</v>
      </c>
      <c r="G29" s="214">
        <f>G32+G33+G34</f>
        <v>0</v>
      </c>
      <c r="H29" s="214">
        <f>H32+H33+H34</f>
        <v>0</v>
      </c>
      <c r="I29" s="214"/>
      <c r="J29" s="214">
        <f>J32+J33+J34</f>
        <v>0</v>
      </c>
      <c r="K29" s="200">
        <f>K32+K33+K34</f>
        <v>16</v>
      </c>
      <c r="L29" s="200">
        <f>L32+L33+L34</f>
        <v>0</v>
      </c>
      <c r="M29" s="200">
        <f>M32+M33+M34</f>
        <v>0</v>
      </c>
      <c r="N29" s="200"/>
      <c r="O29" s="200">
        <f>O32+O33+O34</f>
        <v>4</v>
      </c>
      <c r="P29" s="200">
        <f>P32+P33+P34</f>
        <v>8</v>
      </c>
      <c r="Q29" s="200">
        <f>Q32+Q33+Q34</f>
        <v>0</v>
      </c>
      <c r="R29" s="200">
        <f>R32+R33+R34</f>
        <v>0</v>
      </c>
      <c r="S29" s="200"/>
      <c r="T29" s="200">
        <f>T32+T33+T34</f>
        <v>2</v>
      </c>
      <c r="U29" s="200">
        <f>U32+U33+U34</f>
        <v>0</v>
      </c>
      <c r="V29" s="200">
        <f>V32+V33+V34</f>
        <v>0</v>
      </c>
      <c r="W29" s="200">
        <f>W32+W33+W34</f>
        <v>0</v>
      </c>
      <c r="X29" s="200"/>
      <c r="Y29" s="200">
        <f>Y32+Y33+Y34</f>
        <v>0</v>
      </c>
      <c r="Z29" s="200"/>
      <c r="AA29" s="206"/>
      <c r="AB29" s="210"/>
    </row>
    <row r="30" spans="1:28" ht="12.75" customHeight="1" thickBot="1" thickTop="1">
      <c r="A30" s="152"/>
      <c r="B30" s="158"/>
      <c r="C30" s="159" t="s">
        <v>233</v>
      </c>
      <c r="D30" s="160"/>
      <c r="E30" s="161"/>
      <c r="F30" s="162"/>
      <c r="G30" s="163"/>
      <c r="H30" s="163"/>
      <c r="I30" s="163"/>
      <c r="J30" s="164" t="s">
        <v>194</v>
      </c>
      <c r="K30" s="42"/>
      <c r="L30" s="21"/>
      <c r="M30" s="21"/>
      <c r="N30" s="21"/>
      <c r="O30" s="22"/>
      <c r="P30" s="68"/>
      <c r="Q30" s="69"/>
      <c r="R30" s="69"/>
      <c r="S30" s="69"/>
      <c r="T30" s="73"/>
      <c r="U30" s="42"/>
      <c r="V30" s="21"/>
      <c r="W30" s="21"/>
      <c r="X30" s="21"/>
      <c r="Y30" s="23"/>
      <c r="Z30" s="33"/>
      <c r="AA30" s="74"/>
      <c r="AB30" s="74"/>
    </row>
    <row r="31" spans="1:28" ht="12.75" customHeight="1" thickBot="1">
      <c r="A31" s="152"/>
      <c r="B31" s="170"/>
      <c r="C31" s="171" t="s">
        <v>193</v>
      </c>
      <c r="D31" s="166"/>
      <c r="E31" s="147"/>
      <c r="F31" s="60"/>
      <c r="G31" s="17"/>
      <c r="H31" s="17"/>
      <c r="I31" s="17"/>
      <c r="J31" s="19"/>
      <c r="K31" s="20"/>
      <c r="L31" s="21"/>
      <c r="M31" s="21"/>
      <c r="N31" s="21"/>
      <c r="O31" s="22"/>
      <c r="P31" s="68"/>
      <c r="Q31" s="69"/>
      <c r="R31" s="69"/>
      <c r="S31" s="69"/>
      <c r="T31" s="22"/>
      <c r="U31" s="42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52" t="s">
        <v>35</v>
      </c>
      <c r="B32" s="172" t="s">
        <v>119</v>
      </c>
      <c r="C32" s="173" t="s">
        <v>49</v>
      </c>
      <c r="D32" s="167">
        <f>SUM(F32:Y32)-E32</f>
        <v>8</v>
      </c>
      <c r="E32" s="82">
        <f>J32+O32+T32+Y32</f>
        <v>2</v>
      </c>
      <c r="F32" s="42"/>
      <c r="G32" s="21"/>
      <c r="H32" s="21"/>
      <c r="I32" s="21"/>
      <c r="J32" s="23"/>
      <c r="K32" s="20">
        <v>8</v>
      </c>
      <c r="L32" s="21">
        <v>0</v>
      </c>
      <c r="M32" s="21">
        <v>0</v>
      </c>
      <c r="N32" s="21" t="s">
        <v>27</v>
      </c>
      <c r="O32" s="22">
        <v>2</v>
      </c>
      <c r="P32" s="68"/>
      <c r="Q32" s="69"/>
      <c r="R32" s="69"/>
      <c r="S32" s="69"/>
      <c r="T32" s="22"/>
      <c r="U32" s="42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52" t="s">
        <v>24</v>
      </c>
      <c r="B33" s="172" t="s">
        <v>120</v>
      </c>
      <c r="C33" s="173" t="s">
        <v>50</v>
      </c>
      <c r="D33" s="168">
        <f>SUM(F33:Y33)-E33</f>
        <v>8</v>
      </c>
      <c r="E33" s="82">
        <f>J33+O33+T33+Y33</f>
        <v>2</v>
      </c>
      <c r="F33" s="42"/>
      <c r="G33" s="21"/>
      <c r="H33" s="21"/>
      <c r="I33" s="21"/>
      <c r="J33" s="23"/>
      <c r="K33" s="20">
        <v>8</v>
      </c>
      <c r="L33" s="21">
        <v>0</v>
      </c>
      <c r="M33" s="21">
        <v>0</v>
      </c>
      <c r="N33" s="21" t="s">
        <v>27</v>
      </c>
      <c r="O33" s="22">
        <v>2</v>
      </c>
      <c r="P33" s="68"/>
      <c r="Q33" s="69"/>
      <c r="R33" s="69"/>
      <c r="S33" s="69"/>
      <c r="T33" s="72"/>
      <c r="U33" s="42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52" t="s">
        <v>60</v>
      </c>
      <c r="B34" s="172" t="s">
        <v>121</v>
      </c>
      <c r="C34" s="173" t="s">
        <v>51</v>
      </c>
      <c r="D34" s="83">
        <f>SUM(F34:Y34)-E34</f>
        <v>8</v>
      </c>
      <c r="E34" s="82">
        <f>J34+O34+T34+Y34</f>
        <v>2</v>
      </c>
      <c r="F34" s="42"/>
      <c r="G34" s="21"/>
      <c r="H34" s="21"/>
      <c r="I34" s="21"/>
      <c r="J34" s="23"/>
      <c r="K34" s="20"/>
      <c r="L34" s="21"/>
      <c r="M34" s="21"/>
      <c r="N34" s="21"/>
      <c r="O34" s="22"/>
      <c r="P34" s="68">
        <v>8</v>
      </c>
      <c r="Q34" s="69">
        <v>0</v>
      </c>
      <c r="R34" s="69">
        <v>0</v>
      </c>
      <c r="S34" s="69" t="s">
        <v>27</v>
      </c>
      <c r="T34" s="72">
        <v>2</v>
      </c>
      <c r="U34" s="68"/>
      <c r="V34" s="69"/>
      <c r="W34" s="69"/>
      <c r="X34" s="69"/>
      <c r="Y34" s="72"/>
      <c r="Z34" s="28"/>
      <c r="AA34" s="9"/>
      <c r="AB34" s="9"/>
    </row>
    <row r="35" spans="1:28" ht="13.5" thickBot="1">
      <c r="A35" s="152"/>
      <c r="B35" s="174" t="s">
        <v>116</v>
      </c>
      <c r="C35" s="175" t="s">
        <v>117</v>
      </c>
      <c r="D35" s="83"/>
      <c r="E35" s="82"/>
      <c r="F35" s="42"/>
      <c r="G35" s="21"/>
      <c r="H35" s="21"/>
      <c r="I35" s="21"/>
      <c r="J35" s="22"/>
      <c r="K35" s="20"/>
      <c r="L35" s="21"/>
      <c r="M35" s="21"/>
      <c r="N35" s="21"/>
      <c r="O35" s="23"/>
      <c r="P35" s="20"/>
      <c r="Q35" s="21"/>
      <c r="R35" s="21"/>
      <c r="S35" s="21"/>
      <c r="T35" s="22"/>
      <c r="U35" s="42"/>
      <c r="V35" s="21"/>
      <c r="W35" s="21"/>
      <c r="X35" s="21"/>
      <c r="Y35" s="22"/>
      <c r="Z35" s="28"/>
      <c r="AA35" s="9"/>
      <c r="AB35" s="9"/>
    </row>
    <row r="36" spans="1:28" ht="13.5" thickBot="1">
      <c r="A36" s="152"/>
      <c r="B36" s="174" t="s">
        <v>195</v>
      </c>
      <c r="C36" s="175" t="s">
        <v>82</v>
      </c>
      <c r="D36" s="83"/>
      <c r="E36" s="82"/>
      <c r="F36" s="42"/>
      <c r="G36" s="21"/>
      <c r="H36" s="21"/>
      <c r="I36" s="21"/>
      <c r="J36" s="22"/>
      <c r="K36" s="20"/>
      <c r="L36" s="21"/>
      <c r="M36" s="21"/>
      <c r="N36" s="21"/>
      <c r="O36" s="23"/>
      <c r="P36" s="20"/>
      <c r="Q36" s="21"/>
      <c r="R36" s="21"/>
      <c r="S36" s="21"/>
      <c r="T36" s="22"/>
      <c r="U36" s="42"/>
      <c r="V36" s="21"/>
      <c r="W36" s="21"/>
      <c r="X36" s="21"/>
      <c r="Y36" s="22"/>
      <c r="Z36" s="28"/>
      <c r="AA36" s="9"/>
      <c r="AB36" s="9"/>
    </row>
    <row r="37" spans="1:28" ht="13.5" thickBot="1">
      <c r="A37" s="152"/>
      <c r="B37" s="174" t="s">
        <v>106</v>
      </c>
      <c r="C37" s="189" t="s">
        <v>84</v>
      </c>
      <c r="D37" s="83"/>
      <c r="E37" s="82"/>
      <c r="F37" s="42"/>
      <c r="G37" s="21"/>
      <c r="H37" s="21"/>
      <c r="I37" s="21"/>
      <c r="J37" s="22"/>
      <c r="K37" s="20"/>
      <c r="L37" s="21"/>
      <c r="M37" s="21"/>
      <c r="N37" s="21"/>
      <c r="O37" s="23"/>
      <c r="P37" s="20"/>
      <c r="Q37" s="21"/>
      <c r="R37" s="21"/>
      <c r="S37" s="21"/>
      <c r="T37" s="22"/>
      <c r="U37" s="42"/>
      <c r="V37" s="21"/>
      <c r="W37" s="21"/>
      <c r="X37" s="21"/>
      <c r="Y37" s="22"/>
      <c r="Z37" s="28"/>
      <c r="AA37" s="9"/>
      <c r="AB37" s="9"/>
    </row>
    <row r="38" spans="1:28" ht="13.5" thickBot="1">
      <c r="A38" s="152"/>
      <c r="B38" s="174" t="s">
        <v>207</v>
      </c>
      <c r="C38" s="189" t="s">
        <v>208</v>
      </c>
      <c r="D38" s="83"/>
      <c r="E38" s="82"/>
      <c r="F38" s="42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2"/>
      <c r="V38" s="21"/>
      <c r="W38" s="21"/>
      <c r="X38" s="21"/>
      <c r="Y38" s="22"/>
      <c r="Z38" s="28"/>
      <c r="AA38" s="9"/>
      <c r="AB38" s="9"/>
    </row>
    <row r="39" spans="1:28" ht="13.5" thickBot="1">
      <c r="A39" s="152"/>
      <c r="B39" s="187" t="s">
        <v>226</v>
      </c>
      <c r="C39" s="176" t="s">
        <v>227</v>
      </c>
      <c r="D39" s="83"/>
      <c r="E39" s="82"/>
      <c r="F39" s="42"/>
      <c r="G39" s="21"/>
      <c r="H39" s="21"/>
      <c r="I39" s="21"/>
      <c r="J39" s="22"/>
      <c r="K39" s="20"/>
      <c r="L39" s="21"/>
      <c r="M39" s="21"/>
      <c r="N39" s="21"/>
      <c r="O39" s="23"/>
      <c r="P39" s="20"/>
      <c r="Q39" s="21"/>
      <c r="R39" s="21"/>
      <c r="S39" s="21"/>
      <c r="T39" s="22"/>
      <c r="U39" s="42"/>
      <c r="V39" s="21"/>
      <c r="W39" s="21"/>
      <c r="X39" s="21"/>
      <c r="Y39" s="22"/>
      <c r="Z39" s="28"/>
      <c r="AA39" s="9"/>
      <c r="AB39" s="9"/>
    </row>
    <row r="40" spans="1:28" ht="10.5" customHeight="1" thickBot="1">
      <c r="A40" s="267" t="s">
        <v>57</v>
      </c>
      <c r="B40" s="268"/>
      <c r="C40" s="269"/>
      <c r="D40" s="208">
        <f>D20+D15+D9+D29</f>
        <v>256</v>
      </c>
      <c r="E40" s="208">
        <f>E20+E15+E9+E29</f>
        <v>68</v>
      </c>
      <c r="F40" s="208">
        <f>F20+F15+F9+F29</f>
        <v>72</v>
      </c>
      <c r="G40" s="208">
        <f>G20+G15+G9+G29</f>
        <v>24</v>
      </c>
      <c r="H40" s="208">
        <f>H20+H15+H9+H29</f>
        <v>12</v>
      </c>
      <c r="I40" s="208"/>
      <c r="J40" s="208">
        <f>J20+J15+J9+J29</f>
        <v>29</v>
      </c>
      <c r="K40" s="208">
        <f>K20+K15+K9+K29</f>
        <v>76</v>
      </c>
      <c r="L40" s="208">
        <f>L20+L15+L9+L29</f>
        <v>24</v>
      </c>
      <c r="M40" s="208">
        <f>M20+M15+M9+M29</f>
        <v>0</v>
      </c>
      <c r="N40" s="208"/>
      <c r="O40" s="208">
        <f>O20+O15+O9+O29</f>
        <v>27</v>
      </c>
      <c r="P40" s="208">
        <f>P20+P15+P9+P29</f>
        <v>16</v>
      </c>
      <c r="Q40" s="208">
        <f>Q20+Q15+Q9+Q29</f>
        <v>0</v>
      </c>
      <c r="R40" s="208">
        <f>R20+R15+R9+R29</f>
        <v>0</v>
      </c>
      <c r="S40" s="208"/>
      <c r="T40" s="208">
        <f>T20+T15+T9+T29</f>
        <v>4</v>
      </c>
      <c r="U40" s="208">
        <f>U20+U15+U9+U29</f>
        <v>16</v>
      </c>
      <c r="V40" s="208">
        <f>V20+V15+V9+V29</f>
        <v>0</v>
      </c>
      <c r="W40" s="208">
        <f>W20+W15+W9+W29</f>
        <v>16</v>
      </c>
      <c r="X40" s="208"/>
      <c r="Y40" s="208">
        <f>Y20+Y15+Y9+Y29</f>
        <v>8</v>
      </c>
      <c r="Z40" s="215"/>
      <c r="AA40" s="215"/>
      <c r="AB40" s="215"/>
    </row>
    <row r="41" spans="1:28" ht="12.75" customHeight="1" hidden="1">
      <c r="A41" s="7"/>
      <c r="B41" s="7"/>
      <c r="C41" s="101" t="s">
        <v>29</v>
      </c>
      <c r="D41" s="36"/>
      <c r="E41" s="37"/>
      <c r="F41" s="36"/>
      <c r="G41" s="5"/>
      <c r="H41" s="5"/>
      <c r="I41" s="5">
        <f>COUNTIF(I10:I40,"v")</f>
        <v>4</v>
      </c>
      <c r="J41" s="5"/>
      <c r="K41" s="5"/>
      <c r="L41" s="5"/>
      <c r="M41" s="5"/>
      <c r="N41" s="5">
        <f>COUNTIF(N10:N40,"v")</f>
        <v>3</v>
      </c>
      <c r="O41" s="5"/>
      <c r="P41" s="5"/>
      <c r="Q41" s="5"/>
      <c r="R41" s="5"/>
      <c r="S41" s="5">
        <f>COUNTIF(S10:S40,"v")</f>
        <v>0</v>
      </c>
      <c r="T41" s="5"/>
      <c r="U41" s="5"/>
      <c r="V41" s="5"/>
      <c r="W41" s="5"/>
      <c r="X41" s="5">
        <f>COUNTIF(X10:X40,"v")</f>
        <v>1</v>
      </c>
      <c r="Y41" s="5"/>
      <c r="Z41" s="9"/>
      <c r="AA41" s="9"/>
      <c r="AB41" s="9"/>
    </row>
    <row r="42" spans="1:28" ht="12.75" customHeight="1" hidden="1">
      <c r="A42" s="7"/>
      <c r="B42" s="7"/>
      <c r="C42" s="101" t="s">
        <v>27</v>
      </c>
      <c r="D42" s="36"/>
      <c r="E42" s="37"/>
      <c r="F42" s="36"/>
      <c r="G42" s="5"/>
      <c r="H42" s="5"/>
      <c r="I42" s="5">
        <f>COUNTIF(I10:I40,"f")</f>
        <v>3</v>
      </c>
      <c r="J42" s="5"/>
      <c r="K42" s="5"/>
      <c r="L42" s="5"/>
      <c r="M42" s="5"/>
      <c r="N42" s="5">
        <f>COUNTIF(N10:N40,"f")</f>
        <v>6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7.5" customHeight="1">
      <c r="A43" s="92"/>
      <c r="B43" s="95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ht="12.75" customHeight="1">
      <c r="A44" s="136" t="s">
        <v>190</v>
      </c>
      <c r="B44" s="95"/>
      <c r="C44" s="93"/>
      <c r="D44" s="94"/>
      <c r="E44" s="94"/>
      <c r="F44" s="94"/>
      <c r="G44" s="94"/>
      <c r="H44" s="94"/>
      <c r="I44" s="94"/>
      <c r="J44" s="94"/>
      <c r="K44" s="149" t="s">
        <v>229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ht="12.75" customHeight="1" thickBot="1">
      <c r="A45" s="125" t="s">
        <v>234</v>
      </c>
      <c r="B45" s="126"/>
      <c r="C45" s="127"/>
      <c r="D45" s="94"/>
      <c r="E45" s="94"/>
      <c r="F45" s="94"/>
      <c r="G45" s="94"/>
      <c r="H45" s="94"/>
      <c r="I45" s="94"/>
      <c r="J45" s="94"/>
      <c r="K45" s="149" t="s">
        <v>230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ht="10.5" customHeight="1" thickBot="1">
      <c r="A46" s="264" t="s">
        <v>30</v>
      </c>
      <c r="B46" s="265"/>
      <c r="C46" s="266"/>
      <c r="D46" s="110">
        <f aca="true" t="shared" si="5" ref="D46:Y46">SUM(D47:D60)</f>
        <v>170</v>
      </c>
      <c r="E46" s="110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8</v>
      </c>
      <c r="L46" s="8">
        <f t="shared" si="5"/>
        <v>8</v>
      </c>
      <c r="M46" s="8">
        <f t="shared" si="5"/>
        <v>0</v>
      </c>
      <c r="N46" s="8">
        <f t="shared" si="5"/>
        <v>0</v>
      </c>
      <c r="O46" s="8">
        <f t="shared" si="5"/>
        <v>4</v>
      </c>
      <c r="P46" s="8">
        <f t="shared" si="5"/>
        <v>24</v>
      </c>
      <c r="Q46" s="8">
        <f t="shared" si="5"/>
        <v>20</v>
      </c>
      <c r="R46" s="8">
        <f t="shared" si="5"/>
        <v>45</v>
      </c>
      <c r="S46" s="8">
        <f t="shared" si="5"/>
        <v>0</v>
      </c>
      <c r="T46" s="8">
        <f t="shared" si="5"/>
        <v>27</v>
      </c>
      <c r="U46" s="8">
        <f t="shared" si="5"/>
        <v>8</v>
      </c>
      <c r="V46" s="8">
        <f t="shared" si="5"/>
        <v>8</v>
      </c>
      <c r="W46" s="8">
        <f t="shared" si="5"/>
        <v>49</v>
      </c>
      <c r="X46" s="8">
        <f t="shared" si="5"/>
        <v>0</v>
      </c>
      <c r="Y46" s="8">
        <f t="shared" si="5"/>
        <v>21</v>
      </c>
      <c r="Z46" s="10"/>
      <c r="AA46" s="11"/>
      <c r="AB46" s="11"/>
    </row>
    <row r="47" spans="1:28" ht="24.75" customHeight="1" thickBot="1">
      <c r="A47" s="97" t="s">
        <v>61</v>
      </c>
      <c r="B47" s="85" t="s">
        <v>98</v>
      </c>
      <c r="C47" s="111" t="s">
        <v>58</v>
      </c>
      <c r="D47" s="82">
        <f>SUM(F47:Y47)-E47</f>
        <v>28</v>
      </c>
      <c r="E47" s="82">
        <f>J47+O47+T47+Y47</f>
        <v>7</v>
      </c>
      <c r="F47" s="75"/>
      <c r="G47" s="13"/>
      <c r="H47" s="13"/>
      <c r="I47" s="13"/>
      <c r="J47" s="14"/>
      <c r="K47" s="12"/>
      <c r="L47" s="13"/>
      <c r="M47" s="13"/>
      <c r="N47" s="13"/>
      <c r="O47" s="15"/>
      <c r="P47" s="12">
        <v>16</v>
      </c>
      <c r="Q47" s="13">
        <v>12</v>
      </c>
      <c r="R47" s="13">
        <v>0</v>
      </c>
      <c r="S47" s="13" t="s">
        <v>29</v>
      </c>
      <c r="T47" s="14">
        <v>7</v>
      </c>
      <c r="U47" s="12"/>
      <c r="V47" s="13"/>
      <c r="W47" s="13"/>
      <c r="X47" s="13"/>
      <c r="Y47" s="14"/>
      <c r="Z47" s="26">
        <v>12</v>
      </c>
      <c r="AA47" s="67">
        <v>15</v>
      </c>
      <c r="AB47" s="67">
        <v>16</v>
      </c>
    </row>
    <row r="48" spans="1:28" ht="25.5" customHeight="1" thickBot="1">
      <c r="A48" s="114" t="s">
        <v>62</v>
      </c>
      <c r="B48" s="85" t="s">
        <v>99</v>
      </c>
      <c r="C48" s="81" t="s">
        <v>78</v>
      </c>
      <c r="D48" s="82">
        <f aca="true" t="shared" si="6" ref="D48:D60">SUM(F48:Y48)-E48</f>
        <v>16</v>
      </c>
      <c r="E48" s="82">
        <f aca="true" t="shared" si="7" ref="E48:E60">J48+O48+T48+Y48</f>
        <v>4</v>
      </c>
      <c r="F48" s="60"/>
      <c r="G48" s="17"/>
      <c r="H48" s="17"/>
      <c r="I48" s="17"/>
      <c r="J48" s="18"/>
      <c r="K48" s="16">
        <v>8</v>
      </c>
      <c r="L48" s="17">
        <v>8</v>
      </c>
      <c r="M48" s="17">
        <v>0</v>
      </c>
      <c r="N48" s="17" t="s">
        <v>29</v>
      </c>
      <c r="O48" s="19">
        <v>4</v>
      </c>
      <c r="P48" s="16"/>
      <c r="Q48" s="17"/>
      <c r="R48" s="17"/>
      <c r="S48" s="17"/>
      <c r="T48" s="18"/>
      <c r="U48" s="60"/>
      <c r="V48" s="17"/>
      <c r="W48" s="17"/>
      <c r="X48" s="17"/>
      <c r="Y48" s="18"/>
      <c r="Z48" s="26">
        <v>12</v>
      </c>
      <c r="AA48" s="67">
        <v>15</v>
      </c>
      <c r="AB48" s="67">
        <v>16</v>
      </c>
    </row>
    <row r="49" spans="1:28" ht="12.75" customHeight="1" thickBot="1">
      <c r="A49" s="97" t="s">
        <v>63</v>
      </c>
      <c r="B49" s="81" t="s">
        <v>100</v>
      </c>
      <c r="C49" s="81" t="s">
        <v>44</v>
      </c>
      <c r="D49" s="82">
        <f t="shared" si="6"/>
        <v>12</v>
      </c>
      <c r="E49" s="82">
        <f t="shared" si="7"/>
        <v>3</v>
      </c>
      <c r="F49" s="42"/>
      <c r="G49" s="21"/>
      <c r="H49" s="21"/>
      <c r="I49" s="99"/>
      <c r="J49" s="22"/>
      <c r="K49" s="20"/>
      <c r="L49" s="21"/>
      <c r="M49" s="21"/>
      <c r="N49" s="21"/>
      <c r="O49" s="23"/>
      <c r="P49" s="20"/>
      <c r="Q49" s="21"/>
      <c r="R49" s="21"/>
      <c r="S49" s="21"/>
      <c r="T49" s="22"/>
      <c r="U49" s="42">
        <v>8</v>
      </c>
      <c r="V49" s="21">
        <v>0</v>
      </c>
      <c r="W49" s="21">
        <v>4</v>
      </c>
      <c r="X49" s="21" t="s">
        <v>27</v>
      </c>
      <c r="Y49" s="22">
        <v>3</v>
      </c>
      <c r="Z49" s="25"/>
      <c r="AA49" s="24"/>
      <c r="AB49" s="24"/>
    </row>
    <row r="50" spans="1:28" ht="12.75" customHeight="1" thickBot="1">
      <c r="A50" s="97" t="s">
        <v>64</v>
      </c>
      <c r="B50" s="81" t="s">
        <v>101</v>
      </c>
      <c r="C50" s="81" t="s">
        <v>73</v>
      </c>
      <c r="D50" s="108">
        <f t="shared" si="6"/>
        <v>20</v>
      </c>
      <c r="E50" s="108">
        <f t="shared" si="7"/>
        <v>6</v>
      </c>
      <c r="F50" s="42"/>
      <c r="G50" s="21"/>
      <c r="H50" s="21"/>
      <c r="I50" s="21"/>
      <c r="J50" s="22"/>
      <c r="K50" s="20"/>
      <c r="L50" s="21"/>
      <c r="M50" s="21"/>
      <c r="N50" s="21"/>
      <c r="O50" s="23"/>
      <c r="P50" s="20">
        <v>0</v>
      </c>
      <c r="Q50" s="21">
        <v>0</v>
      </c>
      <c r="R50" s="21">
        <v>20</v>
      </c>
      <c r="S50" s="21" t="s">
        <v>27</v>
      </c>
      <c r="T50" s="22">
        <v>6</v>
      </c>
      <c r="U50" s="42"/>
      <c r="V50" s="21"/>
      <c r="W50" s="21"/>
      <c r="X50" s="21"/>
      <c r="Y50" s="22"/>
      <c r="Z50" s="25"/>
      <c r="AA50" s="24"/>
      <c r="AB50" s="24"/>
    </row>
    <row r="51" spans="1:28" ht="12.75" customHeight="1" thickBot="1">
      <c r="A51" s="97" t="s">
        <v>65</v>
      </c>
      <c r="B51" s="81" t="s">
        <v>102</v>
      </c>
      <c r="C51" s="81" t="s">
        <v>74</v>
      </c>
      <c r="D51" s="109">
        <f t="shared" si="6"/>
        <v>20</v>
      </c>
      <c r="E51" s="82">
        <f t="shared" si="7"/>
        <v>6</v>
      </c>
      <c r="F51" s="42"/>
      <c r="G51" s="21"/>
      <c r="H51" s="21"/>
      <c r="I51" s="21"/>
      <c r="J51" s="22"/>
      <c r="K51" s="20"/>
      <c r="L51" s="21"/>
      <c r="M51" s="21"/>
      <c r="N51" s="21"/>
      <c r="O51" s="23"/>
      <c r="P51" s="20"/>
      <c r="Q51" s="21"/>
      <c r="R51" s="21"/>
      <c r="S51" s="21"/>
      <c r="T51" s="22"/>
      <c r="U51" s="42">
        <v>0</v>
      </c>
      <c r="V51" s="21">
        <v>0</v>
      </c>
      <c r="W51" s="21">
        <v>20</v>
      </c>
      <c r="X51" s="21" t="s">
        <v>27</v>
      </c>
      <c r="Y51" s="22">
        <v>6</v>
      </c>
      <c r="Z51" s="26"/>
      <c r="AA51" s="24"/>
      <c r="AB51" s="24"/>
    </row>
    <row r="52" spans="1:28" ht="26.25" thickBot="1">
      <c r="A52" s="114" t="s">
        <v>66</v>
      </c>
      <c r="B52" s="153" t="s">
        <v>103</v>
      </c>
      <c r="C52" s="81" t="s">
        <v>214</v>
      </c>
      <c r="D52" s="109">
        <f t="shared" si="6"/>
        <v>16</v>
      </c>
      <c r="E52" s="109">
        <f t="shared" si="7"/>
        <v>4</v>
      </c>
      <c r="F52" s="154"/>
      <c r="G52" s="155"/>
      <c r="H52" s="155"/>
      <c r="I52" s="155"/>
      <c r="J52" s="156"/>
      <c r="K52" s="20"/>
      <c r="L52" s="21"/>
      <c r="M52" s="21"/>
      <c r="N52" s="21"/>
      <c r="O52" s="23"/>
      <c r="P52" s="20">
        <v>8</v>
      </c>
      <c r="Q52" s="21">
        <v>8</v>
      </c>
      <c r="R52" s="21">
        <v>0</v>
      </c>
      <c r="S52" s="21" t="s">
        <v>29</v>
      </c>
      <c r="T52" s="22">
        <v>4</v>
      </c>
      <c r="U52" s="42"/>
      <c r="V52" s="21"/>
      <c r="W52" s="21"/>
      <c r="X52" s="21"/>
      <c r="Y52" s="22"/>
      <c r="Z52" s="26">
        <v>22</v>
      </c>
      <c r="AA52" s="24"/>
      <c r="AB52" s="24"/>
    </row>
    <row r="53" spans="1:28" ht="10.5" customHeight="1" thickBot="1" thickTop="1">
      <c r="A53" s="152"/>
      <c r="B53" s="158"/>
      <c r="C53" s="159" t="s">
        <v>235</v>
      </c>
      <c r="D53" s="160"/>
      <c r="E53" s="161"/>
      <c r="F53" s="162"/>
      <c r="G53" s="163"/>
      <c r="H53" s="163"/>
      <c r="I53" s="163"/>
      <c r="J53" s="164" t="s">
        <v>199</v>
      </c>
      <c r="K53" s="42"/>
      <c r="L53" s="21"/>
      <c r="M53" s="21"/>
      <c r="N53" s="21"/>
      <c r="O53" s="22"/>
      <c r="P53" s="68"/>
      <c r="Q53" s="69"/>
      <c r="R53" s="69"/>
      <c r="S53" s="69"/>
      <c r="T53" s="22"/>
      <c r="U53" s="42"/>
      <c r="V53" s="21"/>
      <c r="W53" s="21"/>
      <c r="X53" s="21"/>
      <c r="Y53" s="23"/>
      <c r="Z53" s="28"/>
      <c r="AA53" s="24"/>
      <c r="AB53" s="24"/>
    </row>
    <row r="54" spans="1:28" ht="12.75" customHeight="1" thickBot="1">
      <c r="A54" s="152"/>
      <c r="B54" s="170"/>
      <c r="C54" s="171" t="s">
        <v>198</v>
      </c>
      <c r="D54" s="166"/>
      <c r="E54" s="147"/>
      <c r="F54" s="60"/>
      <c r="G54" s="17"/>
      <c r="H54" s="17"/>
      <c r="I54" s="17"/>
      <c r="J54" s="19"/>
      <c r="K54" s="20"/>
      <c r="L54" s="21"/>
      <c r="M54" s="21"/>
      <c r="N54" s="21"/>
      <c r="O54" s="22"/>
      <c r="P54" s="68"/>
      <c r="Q54" s="69"/>
      <c r="R54" s="69"/>
      <c r="S54" s="69"/>
      <c r="T54" s="22"/>
      <c r="U54" s="42"/>
      <c r="V54" s="21"/>
      <c r="W54" s="21"/>
      <c r="X54" s="21"/>
      <c r="Y54" s="23"/>
      <c r="Z54" s="28"/>
      <c r="AA54" s="24"/>
      <c r="AB54" s="24"/>
    </row>
    <row r="55" spans="1:28" ht="15.75" customHeight="1" thickBot="1">
      <c r="A55" s="152"/>
      <c r="B55" s="177" t="s">
        <v>122</v>
      </c>
      <c r="C55" s="178" t="s">
        <v>80</v>
      </c>
      <c r="D55" s="83">
        <f>SUM(F55:Y55)-E55</f>
        <v>8</v>
      </c>
      <c r="E55" s="82">
        <f>J55+O55+T55+Y55</f>
        <v>2</v>
      </c>
      <c r="F55" s="42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2">
        <v>0</v>
      </c>
      <c r="V55" s="21">
        <v>8</v>
      </c>
      <c r="W55" s="21">
        <v>0</v>
      </c>
      <c r="X55" s="21" t="s">
        <v>27</v>
      </c>
      <c r="Y55" s="22">
        <v>2</v>
      </c>
      <c r="Z55" s="26"/>
      <c r="AA55" s="24"/>
      <c r="AB55" s="24"/>
    </row>
    <row r="56" spans="1:28" ht="15.75" customHeight="1" thickBot="1">
      <c r="A56" s="152"/>
      <c r="B56" s="179" t="s">
        <v>203</v>
      </c>
      <c r="C56" s="180" t="s">
        <v>81</v>
      </c>
      <c r="D56" s="83"/>
      <c r="E56" s="82"/>
      <c r="F56" s="42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2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52"/>
      <c r="B57" s="179" t="s">
        <v>104</v>
      </c>
      <c r="C57" s="180" t="s">
        <v>83</v>
      </c>
      <c r="D57" s="83"/>
      <c r="E57" s="82"/>
      <c r="F57" s="42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2"/>
      <c r="V57" s="21"/>
      <c r="W57" s="21"/>
      <c r="X57" s="21"/>
      <c r="Y57" s="22"/>
      <c r="Z57" s="26"/>
      <c r="AA57" s="24"/>
      <c r="AB57" s="24"/>
    </row>
    <row r="58" spans="1:28" ht="15.75" customHeight="1" thickBot="1">
      <c r="A58" s="152"/>
      <c r="B58" s="187" t="s">
        <v>105</v>
      </c>
      <c r="C58" s="188" t="s">
        <v>85</v>
      </c>
      <c r="D58" s="83"/>
      <c r="E58" s="82"/>
      <c r="F58" s="42"/>
      <c r="G58" s="21"/>
      <c r="H58" s="21"/>
      <c r="I58" s="21"/>
      <c r="J58" s="22"/>
      <c r="K58" s="20"/>
      <c r="L58" s="21"/>
      <c r="M58" s="21"/>
      <c r="N58" s="21"/>
      <c r="O58" s="23"/>
      <c r="P58" s="20"/>
      <c r="Q58" s="21"/>
      <c r="R58" s="21"/>
      <c r="S58" s="21"/>
      <c r="T58" s="22"/>
      <c r="U58" s="42"/>
      <c r="V58" s="21"/>
      <c r="W58" s="21"/>
      <c r="X58" s="21"/>
      <c r="Y58" s="22"/>
      <c r="Z58" s="26"/>
      <c r="AA58" s="24"/>
      <c r="AB58" s="24"/>
    </row>
    <row r="59" spans="1:28" ht="15.75" customHeight="1" thickBot="1">
      <c r="A59" s="97"/>
      <c r="B59" s="81" t="s">
        <v>211</v>
      </c>
      <c r="C59" s="81" t="s">
        <v>209</v>
      </c>
      <c r="D59" s="138">
        <f t="shared" si="6"/>
        <v>25</v>
      </c>
      <c r="E59" s="138">
        <f t="shared" si="7"/>
        <v>10</v>
      </c>
      <c r="F59" s="42"/>
      <c r="G59" s="21"/>
      <c r="H59" s="21"/>
      <c r="I59" s="21"/>
      <c r="J59" s="22"/>
      <c r="K59" s="20"/>
      <c r="L59" s="21"/>
      <c r="M59" s="21"/>
      <c r="N59" s="21"/>
      <c r="O59" s="23"/>
      <c r="P59" s="20">
        <v>0</v>
      </c>
      <c r="Q59" s="21">
        <v>0</v>
      </c>
      <c r="R59" s="21">
        <v>25</v>
      </c>
      <c r="S59" s="21" t="s">
        <v>118</v>
      </c>
      <c r="T59" s="22">
        <v>10</v>
      </c>
      <c r="U59" s="42"/>
      <c r="V59" s="21"/>
      <c r="W59" s="21"/>
      <c r="X59" s="21"/>
      <c r="Y59" s="22"/>
      <c r="Z59" s="25"/>
      <c r="AA59" s="24"/>
      <c r="AB59" s="24"/>
    </row>
    <row r="60" spans="1:28" ht="12.75" customHeight="1" thickBot="1">
      <c r="A60" s="137"/>
      <c r="B60" s="181" t="s">
        <v>212</v>
      </c>
      <c r="C60" s="169" t="s">
        <v>210</v>
      </c>
      <c r="D60" s="138">
        <f t="shared" si="6"/>
        <v>25</v>
      </c>
      <c r="E60" s="138">
        <f t="shared" si="7"/>
        <v>10</v>
      </c>
      <c r="F60" s="139"/>
      <c r="G60" s="140"/>
      <c r="H60" s="140"/>
      <c r="I60" s="140"/>
      <c r="J60" s="141"/>
      <c r="K60" s="142"/>
      <c r="L60" s="140"/>
      <c r="M60" s="140"/>
      <c r="N60" s="140"/>
      <c r="O60" s="143"/>
      <c r="P60" s="142"/>
      <c r="Q60" s="140"/>
      <c r="R60" s="140"/>
      <c r="S60" s="140"/>
      <c r="T60" s="141"/>
      <c r="U60" s="139">
        <v>0</v>
      </c>
      <c r="V60" s="140">
        <v>0</v>
      </c>
      <c r="W60" s="140">
        <v>25</v>
      </c>
      <c r="X60" s="146" t="s">
        <v>118</v>
      </c>
      <c r="Y60" s="141">
        <v>10</v>
      </c>
      <c r="Z60" s="144"/>
      <c r="AA60" s="145"/>
      <c r="AB60" s="145"/>
    </row>
    <row r="61" spans="1:28" ht="12.75" customHeight="1">
      <c r="A61" s="190"/>
      <c r="B61" s="191"/>
      <c r="C61" s="192"/>
      <c r="D61" s="193"/>
      <c r="E61" s="193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9"/>
      <c r="Y61" s="194"/>
      <c r="Z61" s="194"/>
      <c r="AA61" s="194"/>
      <c r="AB61" s="194"/>
    </row>
    <row r="62" spans="1:2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36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149" t="s">
        <v>229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 thickBot="1">
      <c r="A64" s="125" t="s">
        <v>236</v>
      </c>
      <c r="B64" s="126"/>
      <c r="C64" s="127"/>
      <c r="D64" s="3"/>
      <c r="E64" s="3"/>
      <c r="F64" s="3"/>
      <c r="G64" s="3"/>
      <c r="H64" s="3"/>
      <c r="I64" s="3"/>
      <c r="J64" s="3"/>
      <c r="K64" s="149" t="s">
        <v>231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 thickBot="1">
      <c r="A65" s="264" t="s">
        <v>30</v>
      </c>
      <c r="B65" s="265"/>
      <c r="C65" s="266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8</v>
      </c>
      <c r="L65" s="8">
        <f t="shared" si="8"/>
        <v>8</v>
      </c>
      <c r="M65" s="8">
        <f t="shared" si="8"/>
        <v>0</v>
      </c>
      <c r="N65" s="8">
        <f t="shared" si="8"/>
        <v>0</v>
      </c>
      <c r="O65" s="8">
        <f t="shared" si="8"/>
        <v>4</v>
      </c>
      <c r="P65" s="8">
        <f t="shared" si="8"/>
        <v>24</v>
      </c>
      <c r="Q65" s="8">
        <f t="shared" si="8"/>
        <v>20</v>
      </c>
      <c r="R65" s="8">
        <f t="shared" si="8"/>
        <v>45</v>
      </c>
      <c r="S65" s="8">
        <f t="shared" si="8"/>
        <v>0</v>
      </c>
      <c r="T65" s="8">
        <f t="shared" si="8"/>
        <v>27</v>
      </c>
      <c r="U65" s="8">
        <f t="shared" si="8"/>
        <v>8</v>
      </c>
      <c r="V65" s="8">
        <f t="shared" si="8"/>
        <v>8</v>
      </c>
      <c r="W65" s="8">
        <f t="shared" si="8"/>
        <v>24</v>
      </c>
      <c r="X65" s="8">
        <f t="shared" si="8"/>
        <v>0</v>
      </c>
      <c r="Y65" s="8">
        <f t="shared" si="8"/>
        <v>11</v>
      </c>
      <c r="Z65" s="10"/>
      <c r="AA65" s="11"/>
      <c r="AB65" s="11"/>
    </row>
    <row r="66" spans="1:28" ht="24.75" customHeight="1" thickBot="1" thickTop="1">
      <c r="A66" s="97" t="s">
        <v>61</v>
      </c>
      <c r="B66" s="106" t="s">
        <v>107</v>
      </c>
      <c r="C66" s="100" t="s">
        <v>75</v>
      </c>
      <c r="D66" s="116">
        <f aca="true" t="shared" si="9" ref="D66:D71">SUM(F66:Y66)-E66</f>
        <v>28</v>
      </c>
      <c r="E66" s="116">
        <f aca="true" t="shared" si="10" ref="E66:E71">J66+O66+T66+Y66</f>
        <v>7</v>
      </c>
      <c r="F66" s="75"/>
      <c r="G66" s="13"/>
      <c r="H66" s="13"/>
      <c r="I66" s="13"/>
      <c r="J66" s="14"/>
      <c r="K66" s="12"/>
      <c r="L66" s="13"/>
      <c r="M66" s="13"/>
      <c r="N66" s="13"/>
      <c r="O66" s="15"/>
      <c r="P66" s="12">
        <v>16</v>
      </c>
      <c r="Q66" s="13">
        <v>12</v>
      </c>
      <c r="R66" s="13">
        <v>0</v>
      </c>
      <c r="S66" s="13" t="s">
        <v>29</v>
      </c>
      <c r="T66" s="14">
        <v>7</v>
      </c>
      <c r="U66" s="12"/>
      <c r="V66" s="13"/>
      <c r="W66" s="13"/>
      <c r="X66" s="13"/>
      <c r="Y66" s="14"/>
      <c r="Z66" s="26">
        <v>12</v>
      </c>
      <c r="AA66" s="67">
        <v>13</v>
      </c>
      <c r="AB66" s="67">
        <v>16</v>
      </c>
    </row>
    <row r="67" spans="1:28" ht="25.5" customHeight="1" thickBot="1">
      <c r="A67" s="97" t="s">
        <v>62</v>
      </c>
      <c r="B67" s="106" t="s">
        <v>108</v>
      </c>
      <c r="C67" s="113" t="s">
        <v>77</v>
      </c>
      <c r="D67" s="109">
        <f t="shared" si="9"/>
        <v>16</v>
      </c>
      <c r="E67" s="109">
        <f t="shared" si="10"/>
        <v>4</v>
      </c>
      <c r="F67" s="60"/>
      <c r="G67" s="17"/>
      <c r="H67" s="17"/>
      <c r="I67" s="17"/>
      <c r="J67" s="18"/>
      <c r="K67" s="16">
        <v>8</v>
      </c>
      <c r="L67" s="17">
        <v>8</v>
      </c>
      <c r="M67" s="17">
        <v>0</v>
      </c>
      <c r="N67" s="17" t="s">
        <v>29</v>
      </c>
      <c r="O67" s="19">
        <v>4</v>
      </c>
      <c r="P67" s="16"/>
      <c r="Q67" s="17"/>
      <c r="R67" s="17"/>
      <c r="S67" s="17"/>
      <c r="T67" s="18"/>
      <c r="U67" s="60"/>
      <c r="V67" s="17"/>
      <c r="W67" s="17"/>
      <c r="X67" s="17"/>
      <c r="Y67" s="18"/>
      <c r="Z67" s="222">
        <v>12</v>
      </c>
      <c r="AA67" s="223" t="s">
        <v>218</v>
      </c>
      <c r="AB67" s="222">
        <v>16</v>
      </c>
    </row>
    <row r="68" spans="1:28" ht="25.5" customHeight="1" thickBot="1">
      <c r="A68" s="97" t="s">
        <v>63</v>
      </c>
      <c r="B68" s="79" t="s">
        <v>109</v>
      </c>
      <c r="C68" s="81" t="s">
        <v>76</v>
      </c>
      <c r="D68" s="82">
        <f t="shared" si="9"/>
        <v>12</v>
      </c>
      <c r="E68" s="82">
        <f t="shared" si="10"/>
        <v>3</v>
      </c>
      <c r="F68" s="42"/>
      <c r="G68" s="21"/>
      <c r="H68" s="21"/>
      <c r="I68" s="99"/>
      <c r="J68" s="22"/>
      <c r="K68" s="20"/>
      <c r="L68" s="21"/>
      <c r="M68" s="21"/>
      <c r="N68" s="21"/>
      <c r="O68" s="23"/>
      <c r="P68" s="20"/>
      <c r="Q68" s="21"/>
      <c r="R68" s="21"/>
      <c r="S68" s="21"/>
      <c r="T68" s="22"/>
      <c r="U68" s="42">
        <v>8</v>
      </c>
      <c r="V68" s="21">
        <v>0</v>
      </c>
      <c r="W68" s="21">
        <v>4</v>
      </c>
      <c r="X68" s="21" t="s">
        <v>27</v>
      </c>
      <c r="Y68" s="22">
        <v>3</v>
      </c>
      <c r="Z68" s="25"/>
      <c r="AA68" s="24"/>
      <c r="AB68" s="24"/>
    </row>
    <row r="69" spans="1:28" ht="12.75" customHeight="1" thickBot="1">
      <c r="A69" s="97" t="s">
        <v>64</v>
      </c>
      <c r="B69" s="79" t="s">
        <v>110</v>
      </c>
      <c r="C69" s="81" t="s">
        <v>73</v>
      </c>
      <c r="D69" s="109">
        <f t="shared" si="9"/>
        <v>20</v>
      </c>
      <c r="E69" s="108">
        <f t="shared" si="10"/>
        <v>6</v>
      </c>
      <c r="F69" s="42"/>
      <c r="G69" s="21"/>
      <c r="H69" s="21"/>
      <c r="I69" s="21"/>
      <c r="J69" s="22"/>
      <c r="K69" s="20"/>
      <c r="L69" s="21"/>
      <c r="M69" s="21"/>
      <c r="N69" s="21"/>
      <c r="O69" s="23"/>
      <c r="P69" s="20">
        <v>0</v>
      </c>
      <c r="Q69" s="21">
        <v>0</v>
      </c>
      <c r="R69" s="21">
        <v>20</v>
      </c>
      <c r="S69" s="21" t="s">
        <v>27</v>
      </c>
      <c r="T69" s="22">
        <v>6</v>
      </c>
      <c r="U69" s="42"/>
      <c r="V69" s="21"/>
      <c r="W69" s="21"/>
      <c r="X69" s="21"/>
      <c r="Y69" s="22"/>
      <c r="Z69" s="25"/>
      <c r="AA69" s="24"/>
      <c r="AB69" s="24"/>
    </row>
    <row r="70" spans="1:28" ht="12.75" customHeight="1" thickBot="1">
      <c r="A70" s="97" t="s">
        <v>65</v>
      </c>
      <c r="B70" s="79" t="s">
        <v>111</v>
      </c>
      <c r="C70" s="81" t="s">
        <v>74</v>
      </c>
      <c r="D70" s="109">
        <f t="shared" si="9"/>
        <v>20</v>
      </c>
      <c r="E70" s="109">
        <f t="shared" si="10"/>
        <v>6</v>
      </c>
      <c r="F70" s="42"/>
      <c r="G70" s="21"/>
      <c r="H70" s="21"/>
      <c r="I70" s="21"/>
      <c r="J70" s="22"/>
      <c r="K70" s="20"/>
      <c r="L70" s="21"/>
      <c r="M70" s="21"/>
      <c r="N70" s="21"/>
      <c r="O70" s="23"/>
      <c r="P70" s="20"/>
      <c r="Q70" s="21"/>
      <c r="R70" s="21"/>
      <c r="S70" s="21"/>
      <c r="T70" s="22"/>
      <c r="U70" s="42">
        <v>0</v>
      </c>
      <c r="V70" s="21">
        <v>0</v>
      </c>
      <c r="W70" s="21">
        <v>20</v>
      </c>
      <c r="X70" s="21" t="s">
        <v>27</v>
      </c>
      <c r="Y70" s="22">
        <v>6</v>
      </c>
      <c r="Z70" s="26"/>
      <c r="AA70" s="24"/>
      <c r="AB70" s="24"/>
    </row>
    <row r="71" spans="1:28" ht="25.5" customHeight="1" thickBot="1">
      <c r="A71" s="114" t="s">
        <v>66</v>
      </c>
      <c r="B71" s="153" t="s">
        <v>204</v>
      </c>
      <c r="C71" s="157" t="s">
        <v>79</v>
      </c>
      <c r="D71" s="109">
        <f t="shared" si="9"/>
        <v>16</v>
      </c>
      <c r="E71" s="109">
        <f t="shared" si="10"/>
        <v>4</v>
      </c>
      <c r="F71" s="154"/>
      <c r="G71" s="155"/>
      <c r="H71" s="155"/>
      <c r="I71" s="155"/>
      <c r="J71" s="156"/>
      <c r="K71" s="20"/>
      <c r="L71" s="21"/>
      <c r="M71" s="21"/>
      <c r="N71" s="21"/>
      <c r="O71" s="23"/>
      <c r="P71" s="20">
        <v>8</v>
      </c>
      <c r="Q71" s="21">
        <v>8</v>
      </c>
      <c r="R71" s="21">
        <v>0</v>
      </c>
      <c r="S71" s="21" t="s">
        <v>29</v>
      </c>
      <c r="T71" s="22">
        <v>4</v>
      </c>
      <c r="U71" s="42"/>
      <c r="V71" s="21"/>
      <c r="W71" s="21"/>
      <c r="X71" s="21"/>
      <c r="Y71" s="22"/>
      <c r="Z71" s="26">
        <v>22</v>
      </c>
      <c r="AA71" s="24"/>
      <c r="AB71" s="24"/>
    </row>
    <row r="72" spans="1:28" ht="12.75" customHeight="1" thickBot="1" thickTop="1">
      <c r="A72" s="152"/>
      <c r="B72" s="158"/>
      <c r="C72" s="159" t="s">
        <v>237</v>
      </c>
      <c r="D72" s="160"/>
      <c r="E72" s="161"/>
      <c r="F72" s="162"/>
      <c r="G72" s="163"/>
      <c r="H72" s="163"/>
      <c r="I72" s="163"/>
      <c r="J72" s="164" t="s">
        <v>199</v>
      </c>
      <c r="K72" s="42"/>
      <c r="L72" s="21"/>
      <c r="M72" s="21"/>
      <c r="N72" s="21"/>
      <c r="O72" s="22"/>
      <c r="P72" s="68"/>
      <c r="Q72" s="69"/>
      <c r="R72" s="69"/>
      <c r="S72" s="69"/>
      <c r="T72" s="22"/>
      <c r="U72" s="42"/>
      <c r="V72" s="21"/>
      <c r="W72" s="21"/>
      <c r="X72" s="21"/>
      <c r="Y72" s="23"/>
      <c r="Z72" s="28"/>
      <c r="AA72" s="24"/>
      <c r="AB72" s="24"/>
    </row>
    <row r="73" spans="1:28" ht="12.75" customHeight="1" thickBot="1">
      <c r="A73" s="152"/>
      <c r="B73" s="170"/>
      <c r="C73" s="171" t="s">
        <v>198</v>
      </c>
      <c r="D73" s="166"/>
      <c r="E73" s="147"/>
      <c r="F73" s="60"/>
      <c r="G73" s="17"/>
      <c r="H73" s="17"/>
      <c r="I73" s="17"/>
      <c r="J73" s="19"/>
      <c r="K73" s="20"/>
      <c r="L73" s="21"/>
      <c r="M73" s="21"/>
      <c r="N73" s="21"/>
      <c r="O73" s="22"/>
      <c r="P73" s="68"/>
      <c r="Q73" s="69"/>
      <c r="R73" s="69"/>
      <c r="S73" s="69"/>
      <c r="T73" s="22"/>
      <c r="U73" s="42"/>
      <c r="V73" s="21"/>
      <c r="W73" s="21"/>
      <c r="X73" s="21"/>
      <c r="Y73" s="23"/>
      <c r="Z73" s="28"/>
      <c r="AA73" s="24"/>
      <c r="AB73" s="24"/>
    </row>
    <row r="74" spans="1:28" ht="15" customHeight="1" thickBot="1">
      <c r="A74" s="165"/>
      <c r="B74" s="177" t="s">
        <v>122</v>
      </c>
      <c r="C74" s="178" t="s">
        <v>80</v>
      </c>
      <c r="D74" s="83">
        <f>SUM(F74:Y74)-E74</f>
        <v>8</v>
      </c>
      <c r="E74" s="82">
        <f>J74+O74+T74+Y74</f>
        <v>2</v>
      </c>
      <c r="F74" s="42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2">
        <v>0</v>
      </c>
      <c r="V74" s="21">
        <v>8</v>
      </c>
      <c r="W74" s="21">
        <v>0</v>
      </c>
      <c r="X74" s="21" t="s">
        <v>27</v>
      </c>
      <c r="Y74" s="22">
        <v>2</v>
      </c>
      <c r="Z74" s="26"/>
      <c r="AA74" s="24"/>
      <c r="AB74" s="24"/>
    </row>
    <row r="75" spans="1:28" ht="15" customHeight="1" thickBot="1">
      <c r="A75" s="165"/>
      <c r="B75" s="179" t="s">
        <v>203</v>
      </c>
      <c r="C75" s="180" t="s">
        <v>81</v>
      </c>
      <c r="D75" s="83"/>
      <c r="E75" s="82"/>
      <c r="F75" s="42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2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65"/>
      <c r="B76" s="179" t="s">
        <v>104</v>
      </c>
      <c r="C76" s="180" t="s">
        <v>83</v>
      </c>
      <c r="D76" s="83"/>
      <c r="E76" s="82"/>
      <c r="F76" s="42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2"/>
      <c r="V76" s="21"/>
      <c r="W76" s="21"/>
      <c r="X76" s="21"/>
      <c r="Y76" s="22"/>
      <c r="Z76" s="26"/>
      <c r="AA76" s="24"/>
      <c r="AB76" s="24"/>
    </row>
    <row r="77" spans="1:28" ht="15" customHeight="1" thickBot="1">
      <c r="A77" s="165"/>
      <c r="B77" s="187" t="s">
        <v>105</v>
      </c>
      <c r="C77" s="188" t="s">
        <v>85</v>
      </c>
      <c r="D77" s="167"/>
      <c r="E77" s="109"/>
      <c r="F77" s="42"/>
      <c r="G77" s="21"/>
      <c r="H77" s="21"/>
      <c r="I77" s="21"/>
      <c r="J77" s="22"/>
      <c r="K77" s="20"/>
      <c r="L77" s="21"/>
      <c r="M77" s="21"/>
      <c r="N77" s="21"/>
      <c r="O77" s="23"/>
      <c r="P77" s="20"/>
      <c r="Q77" s="21"/>
      <c r="R77" s="21"/>
      <c r="S77" s="21"/>
      <c r="T77" s="22"/>
      <c r="U77" s="42"/>
      <c r="V77" s="21"/>
      <c r="W77" s="21"/>
      <c r="X77" s="21"/>
      <c r="Y77" s="22"/>
      <c r="Z77" s="26"/>
      <c r="AA77" s="24"/>
      <c r="AB77" s="24"/>
    </row>
    <row r="78" spans="1:28" ht="15.75" customHeight="1" thickBot="1">
      <c r="A78" s="97"/>
      <c r="B78" s="81" t="s">
        <v>211</v>
      </c>
      <c r="C78" s="81" t="s">
        <v>209</v>
      </c>
      <c r="D78" s="138">
        <f>SUM(F78:Y78)-E78</f>
        <v>25</v>
      </c>
      <c r="E78" s="138">
        <f>J78+O78+T78+Y78</f>
        <v>10</v>
      </c>
      <c r="F78" s="42"/>
      <c r="G78" s="21"/>
      <c r="H78" s="21"/>
      <c r="I78" s="21"/>
      <c r="J78" s="22"/>
      <c r="K78" s="20"/>
      <c r="L78" s="21"/>
      <c r="M78" s="21"/>
      <c r="N78" s="21"/>
      <c r="O78" s="23"/>
      <c r="P78" s="20">
        <v>0</v>
      </c>
      <c r="Q78" s="21">
        <v>0</v>
      </c>
      <c r="R78" s="21">
        <v>25</v>
      </c>
      <c r="S78" s="21" t="s">
        <v>118</v>
      </c>
      <c r="T78" s="22">
        <v>10</v>
      </c>
      <c r="U78" s="42"/>
      <c r="V78" s="21"/>
      <c r="W78" s="21"/>
      <c r="X78" s="21"/>
      <c r="Y78" s="22"/>
      <c r="Z78" s="25"/>
      <c r="AA78" s="24"/>
      <c r="AB78" s="24"/>
    </row>
    <row r="79" spans="1:28" ht="12.75" customHeight="1" thickBot="1">
      <c r="A79" s="137"/>
      <c r="B79" s="181" t="s">
        <v>212</v>
      </c>
      <c r="C79" s="169" t="s">
        <v>210</v>
      </c>
      <c r="D79" s="138">
        <f>SUM(F79:Y79)-E79</f>
        <v>25</v>
      </c>
      <c r="E79" s="138">
        <f>J79+O79+T79+Y79</f>
        <v>10</v>
      </c>
      <c r="F79" s="139"/>
      <c r="G79" s="140"/>
      <c r="H79" s="140"/>
      <c r="I79" s="140"/>
      <c r="J79" s="141"/>
      <c r="K79" s="142"/>
      <c r="L79" s="140"/>
      <c r="M79" s="140"/>
      <c r="N79" s="140"/>
      <c r="O79" s="143"/>
      <c r="P79" s="142"/>
      <c r="Q79" s="140"/>
      <c r="R79" s="140"/>
      <c r="S79" s="140"/>
      <c r="T79" s="141"/>
      <c r="U79" s="139">
        <v>0</v>
      </c>
      <c r="V79" s="140">
        <v>0</v>
      </c>
      <c r="W79" s="140">
        <v>25</v>
      </c>
      <c r="X79" s="146" t="s">
        <v>118</v>
      </c>
      <c r="Y79" s="141">
        <v>10</v>
      </c>
      <c r="Z79" s="144"/>
      <c r="AA79" s="145"/>
      <c r="AB79" s="145"/>
    </row>
    <row r="80" spans="1:2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customHeight="1">
      <c r="A82" s="261" t="s">
        <v>31</v>
      </c>
      <c r="B82" s="262"/>
      <c r="C82" s="263"/>
      <c r="D82" s="4"/>
      <c r="E82" s="4">
        <f>E46+E40</f>
        <v>120</v>
      </c>
      <c r="F82" s="4">
        <f>F46+F40</f>
        <v>72</v>
      </c>
      <c r="G82" s="4">
        <f>G46+G40</f>
        <v>24</v>
      </c>
      <c r="H82" s="4">
        <f>H46+H40</f>
        <v>12</v>
      </c>
      <c r="I82" s="4"/>
      <c r="J82" s="4">
        <f>J46+J40</f>
        <v>29</v>
      </c>
      <c r="K82" s="4">
        <f>K46+K40</f>
        <v>84</v>
      </c>
      <c r="L82" s="4">
        <f>L46+L40</f>
        <v>32</v>
      </c>
      <c r="M82" s="4">
        <f>M46+M40</f>
        <v>0</v>
      </c>
      <c r="N82" s="4"/>
      <c r="O82" s="4">
        <f>O46+O40</f>
        <v>31</v>
      </c>
      <c r="P82" s="4">
        <f>P46+P40</f>
        <v>40</v>
      </c>
      <c r="Q82" s="4">
        <f>Q46+Q40</f>
        <v>20</v>
      </c>
      <c r="R82" s="4">
        <f>R46+R40</f>
        <v>45</v>
      </c>
      <c r="S82" s="4"/>
      <c r="T82" s="4">
        <f>T46+T40</f>
        <v>31</v>
      </c>
      <c r="U82" s="4">
        <f>U46+U40</f>
        <v>24</v>
      </c>
      <c r="V82" s="4">
        <f>V46+V40</f>
        <v>8</v>
      </c>
      <c r="W82" s="4">
        <f>W46+W40</f>
        <v>65</v>
      </c>
      <c r="X82" s="4"/>
      <c r="Y82" s="40">
        <f>Y46+Y40</f>
        <v>29</v>
      </c>
      <c r="Z82" s="9"/>
      <c r="AA82" s="9"/>
      <c r="AB82" s="3"/>
    </row>
    <row r="83" spans="1:28" ht="12.75" customHeight="1">
      <c r="A83" s="28"/>
      <c r="B83" s="35"/>
      <c r="C83" s="39" t="s">
        <v>25</v>
      </c>
      <c r="D83" s="5"/>
      <c r="E83" s="5"/>
      <c r="F83" s="5"/>
      <c r="G83" s="5"/>
      <c r="H83" s="5"/>
      <c r="I83" s="5">
        <f>I41+COUNTIF(I47:I60,"v")</f>
        <v>4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1</v>
      </c>
      <c r="Y83" s="37"/>
      <c r="Z83" s="9"/>
      <c r="AA83" s="9"/>
      <c r="AB83" s="3"/>
    </row>
    <row r="84" spans="1:28" ht="12.75" customHeight="1" thickBot="1">
      <c r="A84" s="28"/>
      <c r="B84" s="35"/>
      <c r="C84" s="39" t="s">
        <v>26</v>
      </c>
      <c r="D84" s="5"/>
      <c r="E84" s="5"/>
      <c r="F84" s="5"/>
      <c r="G84" s="5"/>
      <c r="H84" s="5"/>
      <c r="I84" s="5">
        <f>I42+COUNTIF(I47:I60,"f")</f>
        <v>3</v>
      </c>
      <c r="J84" s="5"/>
      <c r="K84" s="5"/>
      <c r="L84" s="5"/>
      <c r="M84" s="5"/>
      <c r="N84" s="5">
        <f>N42+COUNTIF(N47:N60,"f")</f>
        <v>6</v>
      </c>
      <c r="O84" s="5"/>
      <c r="P84" s="5"/>
      <c r="Q84" s="5"/>
      <c r="R84" s="5"/>
      <c r="S84" s="5">
        <f>S42+COUNTIF(S47:S60,"f")</f>
        <v>3</v>
      </c>
      <c r="T84" s="5"/>
      <c r="U84" s="5"/>
      <c r="V84" s="5"/>
      <c r="W84" s="5"/>
      <c r="X84" s="5">
        <f>X42+COUNTIF(X47:X60,"f")</f>
        <v>4</v>
      </c>
      <c r="Y84" s="37"/>
      <c r="Z84" s="9"/>
      <c r="AA84" s="9"/>
      <c r="AB84" s="3"/>
    </row>
    <row r="85" spans="1:28" ht="12.75" customHeight="1" thickBot="1">
      <c r="A85" s="87"/>
      <c r="B85" s="88"/>
      <c r="C85" s="119" t="s">
        <v>86</v>
      </c>
      <c r="D85" s="118">
        <f>D46+D40</f>
        <v>426</v>
      </c>
      <c r="E85" s="41"/>
      <c r="F85" s="41">
        <f>SUM(F82:H82)</f>
        <v>108</v>
      </c>
      <c r="G85" s="41"/>
      <c r="H85" s="41"/>
      <c r="I85" s="41"/>
      <c r="J85" s="41"/>
      <c r="K85" s="117">
        <f>SUM(K82:M82)</f>
        <v>116</v>
      </c>
      <c r="L85" s="41"/>
      <c r="M85" s="41"/>
      <c r="N85" s="41"/>
      <c r="O85" s="41"/>
      <c r="P85" s="41">
        <f>SUM(P82:R82)</f>
        <v>105</v>
      </c>
      <c r="Q85" s="41"/>
      <c r="R85" s="41"/>
      <c r="S85" s="41"/>
      <c r="T85" s="41"/>
      <c r="U85" s="41">
        <f>SUM(U82:W82)</f>
        <v>97</v>
      </c>
      <c r="V85" s="41"/>
      <c r="W85" s="41"/>
      <c r="X85" s="41"/>
      <c r="Y85" s="38"/>
      <c r="Z85" s="6"/>
      <c r="AA85" s="6"/>
      <c r="AB85" s="3"/>
    </row>
    <row r="86" spans="1:28" ht="12.75" customHeight="1">
      <c r="A86" s="102" t="s">
        <v>36</v>
      </c>
      <c r="B86" s="103"/>
      <c r="C86" s="102" t="s">
        <v>42</v>
      </c>
      <c r="D86" s="104"/>
      <c r="E86" s="104"/>
      <c r="F86" s="104"/>
      <c r="G86" s="2"/>
      <c r="H86" s="102" t="s">
        <v>36</v>
      </c>
      <c r="I86" s="104"/>
      <c r="J86" s="104"/>
      <c r="K86" s="104"/>
      <c r="L86" s="104"/>
      <c r="M86" s="2"/>
      <c r="N86" s="225" t="s">
        <v>42</v>
      </c>
      <c r="O86" s="96"/>
      <c r="P86" s="96"/>
      <c r="Q86" s="96"/>
      <c r="R86" s="96"/>
      <c r="S86" s="96"/>
      <c r="T86" s="96"/>
      <c r="U86" s="32"/>
      <c r="V86" s="32"/>
      <c r="W86" s="32"/>
      <c r="X86" s="32"/>
      <c r="Y86" s="32"/>
      <c r="Z86" s="96"/>
      <c r="AA86" s="96"/>
      <c r="AB86" s="96"/>
    </row>
    <row r="87" spans="1:28" ht="12.75" customHeight="1">
      <c r="A87" s="105" t="s">
        <v>219</v>
      </c>
      <c r="B87" s="105"/>
      <c r="C87" s="226" t="s">
        <v>59</v>
      </c>
      <c r="D87" s="226"/>
      <c r="E87" s="226"/>
      <c r="F87" s="226"/>
      <c r="G87" s="2"/>
      <c r="H87" s="105" t="s">
        <v>220</v>
      </c>
      <c r="I87" s="226"/>
      <c r="J87" s="226"/>
      <c r="K87" s="226"/>
      <c r="L87" s="226"/>
      <c r="M87" s="2"/>
      <c r="N87" s="226" t="s">
        <v>221</v>
      </c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ht="12.75" customHeight="1">
      <c r="A88" s="105"/>
      <c r="B88" s="105"/>
      <c r="C88" s="105" t="s">
        <v>67</v>
      </c>
      <c r="D88" s="105"/>
      <c r="E88" s="105"/>
      <c r="F88" s="105"/>
      <c r="G88" s="105"/>
      <c r="H88" s="105"/>
      <c r="I88" s="105"/>
      <c r="J88" s="105"/>
      <c r="K88" s="105"/>
      <c r="L88" s="105"/>
      <c r="M88" s="2"/>
      <c r="N88" s="224" t="s">
        <v>67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</row>
    <row r="89" spans="1:2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>
      <c r="A90" s="121" t="s">
        <v>238</v>
      </c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4"/>
      <c r="Y90" s="120"/>
      <c r="Z90" s="120"/>
      <c r="AA90" s="120"/>
      <c r="AB90" s="120"/>
    </row>
    <row r="91" spans="1:28" ht="12.75" customHeight="1">
      <c r="A91" s="125" t="s">
        <v>281</v>
      </c>
      <c r="B91" s="126"/>
      <c r="C91" s="127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4"/>
      <c r="Y91" s="120"/>
      <c r="Z91" s="120"/>
      <c r="AA91" s="120"/>
      <c r="AB91" s="120"/>
    </row>
    <row r="92" spans="2:28" ht="12.75" customHeight="1">
      <c r="B92" s="128" t="s">
        <v>123</v>
      </c>
      <c r="C92" s="129" t="s">
        <v>124</v>
      </c>
      <c r="D92" s="129" t="s">
        <v>125</v>
      </c>
      <c r="E92" s="129" t="s">
        <v>126</v>
      </c>
      <c r="J92" s="128" t="s">
        <v>123</v>
      </c>
      <c r="K92" s="227"/>
      <c r="L92" s="227"/>
      <c r="M92" s="227"/>
      <c r="N92" s="228"/>
      <c r="O92" s="129" t="s">
        <v>124</v>
      </c>
      <c r="P92" s="227"/>
      <c r="Q92" s="227"/>
      <c r="R92" s="227"/>
      <c r="S92" s="227"/>
      <c r="T92" s="227"/>
      <c r="U92" s="228"/>
      <c r="V92" s="228"/>
      <c r="W92" s="228"/>
      <c r="X92" s="129" t="s">
        <v>125</v>
      </c>
      <c r="Y92" s="129" t="s">
        <v>126</v>
      </c>
      <c r="Z92" s="228"/>
      <c r="AA92" s="120"/>
      <c r="AB92" s="120"/>
    </row>
    <row r="93" spans="2:28" ht="12.75" customHeight="1">
      <c r="B93" s="130"/>
      <c r="C93" s="130" t="s">
        <v>127</v>
      </c>
      <c r="D93" s="131"/>
      <c r="E93" s="131"/>
      <c r="J93" s="130"/>
      <c r="K93" s="130"/>
      <c r="L93" s="130"/>
      <c r="M93" s="130"/>
      <c r="N93" s="130"/>
      <c r="O93" s="130" t="s">
        <v>128</v>
      </c>
      <c r="P93" s="130"/>
      <c r="Q93" s="130"/>
      <c r="R93" s="130"/>
      <c r="S93" s="130"/>
      <c r="T93" s="130"/>
      <c r="U93" s="130"/>
      <c r="V93" s="130"/>
      <c r="W93" s="130"/>
      <c r="X93" s="131"/>
      <c r="Y93" s="131"/>
      <c r="Z93" s="131"/>
      <c r="AA93" s="120"/>
      <c r="AB93" s="120"/>
    </row>
    <row r="94" spans="2:28" ht="12.75" customHeight="1">
      <c r="B94" s="229" t="s">
        <v>129</v>
      </c>
      <c r="C94" s="230" t="s">
        <v>240</v>
      </c>
      <c r="D94" s="132">
        <v>6</v>
      </c>
      <c r="E94" s="132">
        <v>1</v>
      </c>
      <c r="J94" s="229" t="s">
        <v>130</v>
      </c>
      <c r="K94" s="229"/>
      <c r="L94" s="132"/>
      <c r="M94" s="132"/>
      <c r="N94" s="231"/>
      <c r="O94" s="230" t="s">
        <v>131</v>
      </c>
      <c r="P94" s="132"/>
      <c r="Q94" s="132"/>
      <c r="R94" s="132"/>
      <c r="S94" s="132"/>
      <c r="T94" s="132"/>
      <c r="U94" s="231"/>
      <c r="V94" s="231"/>
      <c r="W94" s="231"/>
      <c r="X94" s="132">
        <v>5</v>
      </c>
      <c r="Y94" s="132">
        <v>1</v>
      </c>
      <c r="Z94" s="231"/>
      <c r="AA94" s="120"/>
      <c r="AB94" s="120"/>
    </row>
    <row r="95" spans="2:28" ht="12.75" customHeight="1">
      <c r="B95" s="228" t="s">
        <v>275</v>
      </c>
      <c r="C95" s="231" t="s">
        <v>240</v>
      </c>
      <c r="D95" s="232">
        <v>6</v>
      </c>
      <c r="E95" s="232">
        <v>1</v>
      </c>
      <c r="J95" s="228" t="s">
        <v>256</v>
      </c>
      <c r="K95" s="229"/>
      <c r="L95" s="132"/>
      <c r="M95" s="132"/>
      <c r="N95" s="231"/>
      <c r="O95" s="231" t="s">
        <v>131</v>
      </c>
      <c r="P95" s="132"/>
      <c r="Q95" s="132"/>
      <c r="R95" s="132"/>
      <c r="S95" s="132"/>
      <c r="T95" s="132"/>
      <c r="U95" s="231"/>
      <c r="V95" s="231"/>
      <c r="W95" s="231"/>
      <c r="X95" s="232">
        <v>5</v>
      </c>
      <c r="Y95" s="232">
        <v>1</v>
      </c>
      <c r="Z95" s="231"/>
      <c r="AA95" s="120"/>
      <c r="AB95" s="120"/>
    </row>
    <row r="96" spans="2:28" ht="12.75" customHeight="1">
      <c r="B96" s="229" t="s">
        <v>132</v>
      </c>
      <c r="C96" s="230" t="s">
        <v>239</v>
      </c>
      <c r="D96" s="132">
        <v>6</v>
      </c>
      <c r="E96" s="132">
        <v>2</v>
      </c>
      <c r="J96" s="229" t="s">
        <v>133</v>
      </c>
      <c r="K96" s="229"/>
      <c r="L96" s="132"/>
      <c r="M96" s="132"/>
      <c r="N96" s="231"/>
      <c r="O96" s="230" t="s">
        <v>134</v>
      </c>
      <c r="P96" s="132"/>
      <c r="Q96" s="132"/>
      <c r="R96" s="132"/>
      <c r="S96" s="132"/>
      <c r="T96" s="132"/>
      <c r="U96" s="231"/>
      <c r="V96" s="231"/>
      <c r="W96" s="231"/>
      <c r="X96" s="132">
        <v>4</v>
      </c>
      <c r="Y96" s="132">
        <v>2</v>
      </c>
      <c r="Z96" s="231"/>
      <c r="AA96" s="120"/>
      <c r="AB96" s="120"/>
    </row>
    <row r="97" spans="2:28" ht="12.75" customHeight="1">
      <c r="B97" s="228" t="s">
        <v>276</v>
      </c>
      <c r="C97" s="231" t="s">
        <v>239</v>
      </c>
      <c r="D97" s="232">
        <v>6</v>
      </c>
      <c r="E97" s="232">
        <v>2</v>
      </c>
      <c r="J97" s="228" t="s">
        <v>257</v>
      </c>
      <c r="K97" s="229"/>
      <c r="L97" s="132"/>
      <c r="M97" s="132"/>
      <c r="N97" s="231"/>
      <c r="O97" s="231" t="s">
        <v>134</v>
      </c>
      <c r="P97" s="132"/>
      <c r="Q97" s="132"/>
      <c r="R97" s="132"/>
      <c r="S97" s="132"/>
      <c r="T97" s="132"/>
      <c r="U97" s="231"/>
      <c r="V97" s="231"/>
      <c r="W97" s="231"/>
      <c r="X97" s="232">
        <v>4</v>
      </c>
      <c r="Y97" s="232">
        <v>2</v>
      </c>
      <c r="Z97" s="231"/>
      <c r="AA97" s="120"/>
      <c r="AB97" s="120"/>
    </row>
    <row r="98" spans="2:28" ht="12.75" customHeight="1">
      <c r="B98" s="229" t="s">
        <v>135</v>
      </c>
      <c r="C98" s="230" t="s">
        <v>136</v>
      </c>
      <c r="D98" s="132">
        <v>4</v>
      </c>
      <c r="E98" s="132">
        <v>1</v>
      </c>
      <c r="J98" s="229" t="s">
        <v>137</v>
      </c>
      <c r="K98" s="229"/>
      <c r="L98" s="132"/>
      <c r="M98" s="132"/>
      <c r="N98" s="231"/>
      <c r="O98" s="230" t="s">
        <v>138</v>
      </c>
      <c r="P98" s="132"/>
      <c r="Q98" s="132"/>
      <c r="R98" s="132"/>
      <c r="S98" s="132"/>
      <c r="T98" s="132"/>
      <c r="U98" s="231"/>
      <c r="V98" s="231"/>
      <c r="W98" s="231"/>
      <c r="X98" s="132">
        <v>4</v>
      </c>
      <c r="Y98" s="132">
        <v>1</v>
      </c>
      <c r="Z98" s="231"/>
      <c r="AA98" s="120"/>
      <c r="AB98" s="120"/>
    </row>
    <row r="99" spans="2:28" ht="12.75" customHeight="1">
      <c r="B99" s="228" t="s">
        <v>249</v>
      </c>
      <c r="C99" s="231" t="s">
        <v>136</v>
      </c>
      <c r="D99" s="232">
        <v>4</v>
      </c>
      <c r="E99" s="232">
        <v>1</v>
      </c>
      <c r="J99" s="228" t="s">
        <v>273</v>
      </c>
      <c r="K99" s="229"/>
      <c r="L99" s="132"/>
      <c r="M99" s="132"/>
      <c r="N99" s="231"/>
      <c r="O99" s="231" t="s">
        <v>138</v>
      </c>
      <c r="P99" s="132"/>
      <c r="Q99" s="132"/>
      <c r="R99" s="132"/>
      <c r="S99" s="132"/>
      <c r="T99" s="132"/>
      <c r="U99" s="231"/>
      <c r="V99" s="231"/>
      <c r="W99" s="231"/>
      <c r="X99" s="232">
        <v>4</v>
      </c>
      <c r="Y99" s="232">
        <v>1</v>
      </c>
      <c r="Z99" s="231"/>
      <c r="AA99" s="120"/>
      <c r="AB99" s="120"/>
    </row>
    <row r="100" spans="2:28" ht="12.75" customHeight="1">
      <c r="B100" s="229" t="s">
        <v>139</v>
      </c>
      <c r="C100" s="230" t="s">
        <v>140</v>
      </c>
      <c r="D100" s="132">
        <v>4</v>
      </c>
      <c r="E100" s="132">
        <v>2</v>
      </c>
      <c r="J100" s="229" t="s">
        <v>141</v>
      </c>
      <c r="K100" s="229"/>
      <c r="L100" s="132"/>
      <c r="M100" s="132"/>
      <c r="N100" s="231"/>
      <c r="O100" s="230" t="s">
        <v>142</v>
      </c>
      <c r="P100" s="132"/>
      <c r="Q100" s="132"/>
      <c r="R100" s="132"/>
      <c r="S100" s="132"/>
      <c r="T100" s="132"/>
      <c r="U100" s="231"/>
      <c r="V100" s="231"/>
      <c r="W100" s="231"/>
      <c r="X100" s="132">
        <v>4</v>
      </c>
      <c r="Y100" s="132">
        <v>2</v>
      </c>
      <c r="Z100" s="231"/>
      <c r="AA100" s="120"/>
      <c r="AB100" s="120"/>
    </row>
    <row r="101" spans="2:28" ht="12.75" customHeight="1">
      <c r="B101" s="228" t="s">
        <v>250</v>
      </c>
      <c r="C101" s="231" t="s">
        <v>140</v>
      </c>
      <c r="D101" s="232">
        <v>4</v>
      </c>
      <c r="E101" s="232">
        <v>2</v>
      </c>
      <c r="J101" s="228" t="s">
        <v>274</v>
      </c>
      <c r="K101" s="229"/>
      <c r="L101" s="132"/>
      <c r="M101" s="132"/>
      <c r="N101" s="231"/>
      <c r="O101" s="231" t="s">
        <v>142</v>
      </c>
      <c r="P101" s="132"/>
      <c r="Q101" s="132"/>
      <c r="R101" s="132"/>
      <c r="S101" s="132"/>
      <c r="T101" s="132"/>
      <c r="U101" s="231"/>
      <c r="V101" s="231"/>
      <c r="W101" s="231"/>
      <c r="X101" s="232">
        <v>4</v>
      </c>
      <c r="Y101" s="232">
        <v>2</v>
      </c>
      <c r="Z101" s="231"/>
      <c r="AA101" s="120"/>
      <c r="AB101" s="120"/>
    </row>
    <row r="102" spans="2:28" ht="12.75" customHeight="1">
      <c r="B102" s="130"/>
      <c r="C102" s="130" t="s">
        <v>143</v>
      </c>
      <c r="D102" s="133"/>
      <c r="E102" s="131"/>
      <c r="J102" s="229" t="s">
        <v>144</v>
      </c>
      <c r="K102" s="229"/>
      <c r="L102" s="132"/>
      <c r="M102" s="132"/>
      <c r="N102" s="231"/>
      <c r="O102" s="230" t="s">
        <v>145</v>
      </c>
      <c r="P102" s="132"/>
      <c r="Q102" s="132"/>
      <c r="R102" s="132"/>
      <c r="S102" s="132"/>
      <c r="T102" s="132"/>
      <c r="U102" s="231"/>
      <c r="V102" s="231"/>
      <c r="W102" s="231"/>
      <c r="X102" s="132">
        <v>3</v>
      </c>
      <c r="Y102" s="132">
        <v>2</v>
      </c>
      <c r="Z102" s="231"/>
      <c r="AA102" s="120"/>
      <c r="AB102" s="120"/>
    </row>
    <row r="103" spans="1:28" ht="12.75" customHeight="1">
      <c r="A103" s="134"/>
      <c r="B103" s="229" t="s">
        <v>146</v>
      </c>
      <c r="C103" s="230" t="s">
        <v>147</v>
      </c>
      <c r="D103" s="132">
        <v>2</v>
      </c>
      <c r="E103" s="132">
        <v>1</v>
      </c>
      <c r="F103" s="134"/>
      <c r="G103" s="134"/>
      <c r="J103" s="228" t="s">
        <v>271</v>
      </c>
      <c r="K103" s="229"/>
      <c r="L103" s="132"/>
      <c r="M103" s="132"/>
      <c r="N103" s="231"/>
      <c r="O103" s="231" t="s">
        <v>242</v>
      </c>
      <c r="P103" s="132"/>
      <c r="Q103" s="132"/>
      <c r="R103" s="132"/>
      <c r="S103" s="132"/>
      <c r="T103" s="132"/>
      <c r="U103" s="231"/>
      <c r="V103" s="231"/>
      <c r="W103" s="231"/>
      <c r="X103" s="232">
        <v>3</v>
      </c>
      <c r="Y103" s="232">
        <v>2</v>
      </c>
      <c r="Z103" s="231"/>
      <c r="AA103" s="120"/>
      <c r="AB103" s="120"/>
    </row>
    <row r="104" spans="1:28" ht="12.75" customHeight="1">
      <c r="A104" s="134"/>
      <c r="B104" s="228" t="s">
        <v>258</v>
      </c>
      <c r="C104" s="231" t="s">
        <v>244</v>
      </c>
      <c r="D104" s="232">
        <v>2</v>
      </c>
      <c r="E104" s="232">
        <v>1</v>
      </c>
      <c r="F104" s="134"/>
      <c r="G104" s="134"/>
      <c r="J104" s="229" t="s">
        <v>148</v>
      </c>
      <c r="K104" s="229"/>
      <c r="L104" s="132"/>
      <c r="M104" s="132"/>
      <c r="N104" s="231"/>
      <c r="O104" s="230" t="s">
        <v>149</v>
      </c>
      <c r="P104" s="132"/>
      <c r="Q104" s="132"/>
      <c r="R104" s="132"/>
      <c r="S104" s="132"/>
      <c r="T104" s="132"/>
      <c r="U104" s="231"/>
      <c r="V104" s="231"/>
      <c r="W104" s="231"/>
      <c r="X104" s="132">
        <v>3</v>
      </c>
      <c r="Y104" s="132">
        <v>1</v>
      </c>
      <c r="Z104" s="231"/>
      <c r="AA104" s="120"/>
      <c r="AB104" s="120"/>
    </row>
    <row r="105" spans="1:28" ht="12.75" customHeight="1">
      <c r="A105" s="134"/>
      <c r="B105" s="229" t="s">
        <v>150</v>
      </c>
      <c r="C105" s="230" t="s">
        <v>151</v>
      </c>
      <c r="D105" s="132">
        <v>2</v>
      </c>
      <c r="E105" s="132">
        <v>2</v>
      </c>
      <c r="F105" s="134"/>
      <c r="G105" s="134"/>
      <c r="J105" s="228" t="s">
        <v>272</v>
      </c>
      <c r="K105" s="229"/>
      <c r="L105" s="132"/>
      <c r="M105" s="132"/>
      <c r="N105" s="231"/>
      <c r="O105" s="231" t="s">
        <v>241</v>
      </c>
      <c r="P105" s="132"/>
      <c r="Q105" s="132"/>
      <c r="R105" s="132"/>
      <c r="S105" s="132"/>
      <c r="T105" s="132"/>
      <c r="U105" s="231"/>
      <c r="V105" s="231"/>
      <c r="W105" s="231"/>
      <c r="X105" s="232">
        <v>3</v>
      </c>
      <c r="Y105" s="232">
        <v>1</v>
      </c>
      <c r="Z105" s="231"/>
      <c r="AA105" s="120"/>
      <c r="AB105" s="120"/>
    </row>
    <row r="106" spans="1:28" ht="12.75" customHeight="1">
      <c r="A106" s="134"/>
      <c r="B106" s="228" t="s">
        <v>259</v>
      </c>
      <c r="C106" s="231" t="s">
        <v>245</v>
      </c>
      <c r="D106" s="232">
        <v>2</v>
      </c>
      <c r="E106" s="232">
        <v>2</v>
      </c>
      <c r="F106" s="134"/>
      <c r="G106" s="134"/>
      <c r="J106" s="229" t="s">
        <v>152</v>
      </c>
      <c r="K106" s="229"/>
      <c r="L106" s="132"/>
      <c r="M106" s="132"/>
      <c r="N106" s="231"/>
      <c r="O106" s="230" t="s">
        <v>153</v>
      </c>
      <c r="P106" s="132"/>
      <c r="Q106" s="132"/>
      <c r="R106" s="132"/>
      <c r="S106" s="132"/>
      <c r="T106" s="132"/>
      <c r="U106" s="231"/>
      <c r="V106" s="231"/>
      <c r="W106" s="231"/>
      <c r="X106" s="132">
        <v>3</v>
      </c>
      <c r="Y106" s="132">
        <v>1</v>
      </c>
      <c r="Z106" s="231"/>
      <c r="AA106" s="120"/>
      <c r="AB106" s="120"/>
    </row>
    <row r="107" spans="1:28" ht="12.75" customHeight="1">
      <c r="A107" s="134"/>
      <c r="B107" s="229" t="s">
        <v>154</v>
      </c>
      <c r="C107" s="230" t="s">
        <v>155</v>
      </c>
      <c r="D107" s="132">
        <v>3</v>
      </c>
      <c r="E107" s="233">
        <v>1</v>
      </c>
      <c r="F107" s="134"/>
      <c r="G107" s="134"/>
      <c r="J107" s="228" t="s">
        <v>253</v>
      </c>
      <c r="K107" s="229"/>
      <c r="L107" s="132"/>
      <c r="M107" s="132"/>
      <c r="N107" s="231"/>
      <c r="O107" s="231" t="s">
        <v>278</v>
      </c>
      <c r="P107" s="132"/>
      <c r="Q107" s="132"/>
      <c r="R107" s="132"/>
      <c r="S107" s="132"/>
      <c r="T107" s="132"/>
      <c r="U107" s="231"/>
      <c r="V107" s="231"/>
      <c r="W107" s="231"/>
      <c r="X107" s="232">
        <v>3</v>
      </c>
      <c r="Y107" s="232">
        <v>1</v>
      </c>
      <c r="Z107" s="231"/>
      <c r="AA107" s="120"/>
      <c r="AB107" s="120"/>
    </row>
    <row r="108" spans="1:28" ht="12.75" customHeight="1">
      <c r="A108" s="134"/>
      <c r="B108" s="228" t="s">
        <v>279</v>
      </c>
      <c r="C108" s="231" t="s">
        <v>155</v>
      </c>
      <c r="D108" s="232">
        <v>3</v>
      </c>
      <c r="E108" s="232">
        <v>2</v>
      </c>
      <c r="F108" s="134"/>
      <c r="G108" s="134"/>
      <c r="J108" s="229" t="s">
        <v>156</v>
      </c>
      <c r="K108" s="229"/>
      <c r="L108" s="132"/>
      <c r="M108" s="132"/>
      <c r="N108" s="231"/>
      <c r="O108" s="230" t="s">
        <v>157</v>
      </c>
      <c r="P108" s="132"/>
      <c r="Q108" s="132"/>
      <c r="R108" s="132"/>
      <c r="S108" s="132"/>
      <c r="T108" s="132"/>
      <c r="U108" s="231"/>
      <c r="V108" s="231"/>
      <c r="W108" s="231"/>
      <c r="X108" s="132">
        <v>2</v>
      </c>
      <c r="Y108" s="132">
        <v>2</v>
      </c>
      <c r="Z108" s="231"/>
      <c r="AA108" s="120"/>
      <c r="AB108" s="120"/>
    </row>
    <row r="109" spans="1:28" ht="12.75" customHeight="1">
      <c r="A109" s="134"/>
      <c r="B109" s="229" t="s">
        <v>158</v>
      </c>
      <c r="C109" s="230" t="s">
        <v>159</v>
      </c>
      <c r="D109" s="132">
        <v>3</v>
      </c>
      <c r="E109" s="132">
        <v>2</v>
      </c>
      <c r="F109" s="134"/>
      <c r="G109" s="134"/>
      <c r="J109" s="228" t="s">
        <v>254</v>
      </c>
      <c r="K109" s="229"/>
      <c r="L109" s="132"/>
      <c r="M109" s="132"/>
      <c r="N109" s="231"/>
      <c r="O109" s="231" t="s">
        <v>277</v>
      </c>
      <c r="P109" s="132"/>
      <c r="Q109" s="132"/>
      <c r="R109" s="132"/>
      <c r="S109" s="132"/>
      <c r="T109" s="132"/>
      <c r="U109" s="231"/>
      <c r="V109" s="231"/>
      <c r="W109" s="231"/>
      <c r="X109" s="232">
        <v>2</v>
      </c>
      <c r="Y109" s="232">
        <v>2</v>
      </c>
      <c r="Z109" s="231"/>
      <c r="AA109" s="120"/>
      <c r="AB109" s="120"/>
    </row>
    <row r="110" spans="1:28" ht="12.75" customHeight="1">
      <c r="A110" s="134"/>
      <c r="B110" s="228" t="s">
        <v>260</v>
      </c>
      <c r="C110" s="231" t="s">
        <v>159</v>
      </c>
      <c r="D110" s="232">
        <v>3</v>
      </c>
      <c r="E110" s="232">
        <v>2</v>
      </c>
      <c r="F110" s="134"/>
      <c r="G110" s="134"/>
      <c r="J110" s="229" t="s">
        <v>160</v>
      </c>
      <c r="K110" s="229"/>
      <c r="L110" s="132"/>
      <c r="M110" s="132"/>
      <c r="N110" s="231"/>
      <c r="O110" s="230" t="s">
        <v>161</v>
      </c>
      <c r="P110" s="132"/>
      <c r="Q110" s="132"/>
      <c r="R110" s="132"/>
      <c r="S110" s="132"/>
      <c r="T110" s="132"/>
      <c r="U110" s="231"/>
      <c r="V110" s="231"/>
      <c r="W110" s="231"/>
      <c r="X110" s="132">
        <v>2</v>
      </c>
      <c r="Y110" s="132">
        <v>2</v>
      </c>
      <c r="Z110" s="231"/>
      <c r="AA110" s="120"/>
      <c r="AB110" s="120"/>
    </row>
    <row r="111" spans="1:28" ht="12.75" customHeight="1">
      <c r="A111" s="134"/>
      <c r="B111" s="2"/>
      <c r="C111" s="2"/>
      <c r="D111" s="2"/>
      <c r="E111" s="2"/>
      <c r="F111" s="134"/>
      <c r="G111" s="134"/>
      <c r="J111" s="228" t="s">
        <v>255</v>
      </c>
      <c r="K111" s="229"/>
      <c r="L111" s="132"/>
      <c r="M111" s="132"/>
      <c r="N111" s="231"/>
      <c r="O111" s="231" t="s">
        <v>243</v>
      </c>
      <c r="P111" s="132"/>
      <c r="Q111" s="132"/>
      <c r="R111" s="132"/>
      <c r="S111" s="132"/>
      <c r="T111" s="132"/>
      <c r="U111" s="231"/>
      <c r="V111" s="231"/>
      <c r="W111" s="231"/>
      <c r="X111" s="232">
        <v>2</v>
      </c>
      <c r="Y111" s="232">
        <v>2</v>
      </c>
      <c r="Z111" s="231"/>
      <c r="AA111" s="120"/>
      <c r="AB111" s="120"/>
    </row>
    <row r="112" spans="1:28" ht="12.75" customHeight="1">
      <c r="A112" s="134"/>
      <c r="B112" s="2"/>
      <c r="C112" s="2"/>
      <c r="D112" s="2"/>
      <c r="E112" s="2"/>
      <c r="F112" s="134"/>
      <c r="G112" s="134"/>
      <c r="J112" s="229" t="s">
        <v>162</v>
      </c>
      <c r="K112" s="229"/>
      <c r="L112" s="132"/>
      <c r="M112" s="132"/>
      <c r="N112" s="231"/>
      <c r="O112" s="230" t="s">
        <v>163</v>
      </c>
      <c r="P112" s="132"/>
      <c r="Q112" s="132"/>
      <c r="R112" s="132"/>
      <c r="S112" s="132"/>
      <c r="T112" s="132"/>
      <c r="U112" s="231"/>
      <c r="V112" s="231"/>
      <c r="W112" s="231"/>
      <c r="X112" s="132">
        <v>3</v>
      </c>
      <c r="Y112" s="132">
        <v>2</v>
      </c>
      <c r="Z112" s="231"/>
      <c r="AA112" s="120"/>
      <c r="AB112" s="120"/>
    </row>
    <row r="113" spans="1:28" ht="12.75" customHeight="1">
      <c r="A113" s="134"/>
      <c r="B113" s="2"/>
      <c r="C113" s="2"/>
      <c r="D113" s="2"/>
      <c r="E113" s="2"/>
      <c r="F113" s="134"/>
      <c r="G113" s="134"/>
      <c r="J113" s="228" t="s">
        <v>248</v>
      </c>
      <c r="K113" s="229"/>
      <c r="L113" s="132"/>
      <c r="M113" s="132"/>
      <c r="N113" s="231"/>
      <c r="O113" s="231" t="s">
        <v>163</v>
      </c>
      <c r="P113" s="132"/>
      <c r="Q113" s="132"/>
      <c r="R113" s="132"/>
      <c r="S113" s="132"/>
      <c r="T113" s="132"/>
      <c r="U113" s="231"/>
      <c r="V113" s="231"/>
      <c r="W113" s="231"/>
      <c r="X113" s="232">
        <v>3</v>
      </c>
      <c r="Y113" s="232">
        <v>2</v>
      </c>
      <c r="Z113" s="231"/>
      <c r="AA113" s="120"/>
      <c r="AB113" s="120"/>
    </row>
    <row r="114" spans="1:28" ht="12.75" customHeight="1">
      <c r="A114" s="134"/>
      <c r="B114" s="2"/>
      <c r="C114" s="2"/>
      <c r="D114" s="2"/>
      <c r="E114" s="2"/>
      <c r="F114" s="134"/>
      <c r="G114" s="134"/>
      <c r="J114" s="229" t="s">
        <v>164</v>
      </c>
      <c r="K114" s="229"/>
      <c r="L114" s="132"/>
      <c r="M114" s="132"/>
      <c r="N114" s="231"/>
      <c r="O114" s="230" t="s">
        <v>165</v>
      </c>
      <c r="P114" s="132"/>
      <c r="Q114" s="132"/>
      <c r="R114" s="132"/>
      <c r="S114" s="132"/>
      <c r="T114" s="132"/>
      <c r="U114" s="231"/>
      <c r="V114" s="231"/>
      <c r="W114" s="231"/>
      <c r="X114" s="132">
        <v>5</v>
      </c>
      <c r="Y114" s="132">
        <v>1</v>
      </c>
      <c r="Z114" s="231"/>
      <c r="AA114" s="120"/>
      <c r="AB114" s="120"/>
    </row>
    <row r="115" spans="1:28" ht="12.75" customHeight="1">
      <c r="A115" s="134"/>
      <c r="B115" s="2"/>
      <c r="C115" s="2"/>
      <c r="D115" s="2"/>
      <c r="E115" s="2"/>
      <c r="F115" s="134"/>
      <c r="G115" s="134"/>
      <c r="J115" s="228" t="s">
        <v>264</v>
      </c>
      <c r="K115" s="229"/>
      <c r="L115" s="132"/>
      <c r="M115" s="132"/>
      <c r="N115" s="231"/>
      <c r="O115" s="231" t="s">
        <v>165</v>
      </c>
      <c r="P115" s="132"/>
      <c r="Q115" s="132"/>
      <c r="R115" s="132"/>
      <c r="S115" s="132"/>
      <c r="T115" s="132"/>
      <c r="U115" s="231"/>
      <c r="V115" s="231"/>
      <c r="W115" s="231"/>
      <c r="X115" s="232">
        <v>5</v>
      </c>
      <c r="Y115" s="232">
        <v>1</v>
      </c>
      <c r="Z115" s="231"/>
      <c r="AA115" s="120"/>
      <c r="AB115" s="120"/>
    </row>
    <row r="116" spans="1:28" ht="12.75" customHeight="1">
      <c r="A116" s="134"/>
      <c r="B116" s="2"/>
      <c r="C116" s="2"/>
      <c r="D116" s="2"/>
      <c r="E116" s="2"/>
      <c r="F116" s="134"/>
      <c r="G116" s="134"/>
      <c r="J116" s="229" t="s">
        <v>166</v>
      </c>
      <c r="K116" s="229"/>
      <c r="L116" s="132"/>
      <c r="M116" s="132"/>
      <c r="N116" s="231"/>
      <c r="O116" s="230" t="s">
        <v>167</v>
      </c>
      <c r="P116" s="132"/>
      <c r="Q116" s="132"/>
      <c r="R116" s="132"/>
      <c r="S116" s="132"/>
      <c r="T116" s="132"/>
      <c r="U116" s="231"/>
      <c r="V116" s="231"/>
      <c r="W116" s="231"/>
      <c r="X116" s="132">
        <v>5</v>
      </c>
      <c r="Y116" s="132">
        <v>1</v>
      </c>
      <c r="Z116" s="231"/>
      <c r="AA116" s="120"/>
      <c r="AB116" s="120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28" t="s">
        <v>251</v>
      </c>
      <c r="K117" s="229"/>
      <c r="L117" s="132"/>
      <c r="M117" s="132"/>
      <c r="N117" s="231"/>
      <c r="O117" s="231" t="s">
        <v>167</v>
      </c>
      <c r="P117" s="132"/>
      <c r="Q117" s="132"/>
      <c r="R117" s="132"/>
      <c r="S117" s="132"/>
      <c r="T117" s="132"/>
      <c r="U117" s="231"/>
      <c r="V117" s="231"/>
      <c r="W117" s="231"/>
      <c r="X117" s="232">
        <v>5</v>
      </c>
      <c r="Y117" s="232">
        <v>1</v>
      </c>
      <c r="Z117" s="231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29" t="s">
        <v>168</v>
      </c>
      <c r="K118" s="229"/>
      <c r="L118" s="132"/>
      <c r="M118" s="132"/>
      <c r="N118" s="231"/>
      <c r="O118" s="230" t="s">
        <v>169</v>
      </c>
      <c r="P118" s="132"/>
      <c r="Q118" s="132"/>
      <c r="R118" s="132"/>
      <c r="S118" s="132"/>
      <c r="T118" s="132"/>
      <c r="U118" s="231"/>
      <c r="V118" s="231"/>
      <c r="W118" s="231"/>
      <c r="X118" s="132">
        <v>5</v>
      </c>
      <c r="Y118" s="132">
        <v>2</v>
      </c>
      <c r="Z118" s="231"/>
      <c r="AA118" s="2"/>
      <c r="AB118" s="2"/>
    </row>
    <row r="119" spans="1:2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28" t="s">
        <v>252</v>
      </c>
      <c r="K119" s="229"/>
      <c r="L119" s="229"/>
      <c r="M119" s="229"/>
      <c r="N119" s="229"/>
      <c r="O119" s="231" t="s">
        <v>169</v>
      </c>
      <c r="P119" s="229"/>
      <c r="Q119" s="229"/>
      <c r="R119" s="229"/>
      <c r="S119" s="229"/>
      <c r="T119" s="229"/>
      <c r="U119" s="229"/>
      <c r="V119" s="229"/>
      <c r="W119" s="229"/>
      <c r="X119" s="232">
        <v>5</v>
      </c>
      <c r="Y119" s="232">
        <v>2</v>
      </c>
      <c r="Z119" s="229"/>
      <c r="AA119" s="2"/>
      <c r="AB119" s="2"/>
    </row>
    <row r="120" spans="1:2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29" t="s">
        <v>170</v>
      </c>
      <c r="K120" s="229"/>
      <c r="L120" s="229"/>
      <c r="M120" s="229"/>
      <c r="N120" s="229"/>
      <c r="O120" s="230" t="s">
        <v>171</v>
      </c>
      <c r="P120" s="229"/>
      <c r="Q120" s="229"/>
      <c r="R120" s="229"/>
      <c r="S120" s="229"/>
      <c r="T120" s="229"/>
      <c r="U120" s="229"/>
      <c r="V120" s="229"/>
      <c r="W120" s="229"/>
      <c r="X120" s="132">
        <v>4</v>
      </c>
      <c r="Y120" s="132">
        <v>2</v>
      </c>
      <c r="Z120" s="229"/>
      <c r="AA120" s="2"/>
      <c r="AB120" s="2"/>
    </row>
    <row r="121" spans="1:2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28" t="s">
        <v>267</v>
      </c>
      <c r="K121" s="229"/>
      <c r="L121" s="229"/>
      <c r="M121" s="229"/>
      <c r="N121" s="229"/>
      <c r="O121" s="231" t="s">
        <v>171</v>
      </c>
      <c r="P121" s="229"/>
      <c r="Q121" s="229"/>
      <c r="R121" s="229"/>
      <c r="S121" s="229"/>
      <c r="T121" s="229"/>
      <c r="U121" s="229"/>
      <c r="V121" s="229"/>
      <c r="W121" s="229"/>
      <c r="X121" s="232">
        <v>4</v>
      </c>
      <c r="Y121" s="232">
        <v>2</v>
      </c>
      <c r="Z121" s="229"/>
      <c r="AA121" s="2"/>
      <c r="AB121" s="2"/>
    </row>
    <row r="122" spans="1:2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29" t="s">
        <v>172</v>
      </c>
      <c r="K122" s="229"/>
      <c r="L122" s="229"/>
      <c r="M122" s="229"/>
      <c r="N122" s="229"/>
      <c r="O122" s="230" t="s">
        <v>173</v>
      </c>
      <c r="P122" s="229"/>
      <c r="Q122" s="229"/>
      <c r="R122" s="229"/>
      <c r="S122" s="229"/>
      <c r="T122" s="229"/>
      <c r="U122" s="229"/>
      <c r="V122" s="229"/>
      <c r="W122" s="229"/>
      <c r="X122" s="132">
        <v>6</v>
      </c>
      <c r="Y122" s="132">
        <v>1</v>
      </c>
      <c r="Z122" s="229"/>
      <c r="AA122" s="2"/>
      <c r="AB122" s="2"/>
    </row>
    <row r="123" spans="1:2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28" t="s">
        <v>268</v>
      </c>
      <c r="K123" s="229"/>
      <c r="L123" s="229"/>
      <c r="M123" s="229"/>
      <c r="N123" s="229"/>
      <c r="O123" s="231" t="s">
        <v>173</v>
      </c>
      <c r="P123" s="229"/>
      <c r="Q123" s="229"/>
      <c r="R123" s="229"/>
      <c r="S123" s="229"/>
      <c r="T123" s="229"/>
      <c r="U123" s="229"/>
      <c r="V123" s="229"/>
      <c r="W123" s="229"/>
      <c r="X123" s="232">
        <v>6</v>
      </c>
      <c r="Y123" s="232">
        <v>1</v>
      </c>
      <c r="Z123" s="229"/>
      <c r="AA123" s="2"/>
      <c r="AB123" s="2"/>
    </row>
    <row r="124" spans="1:2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29" t="s">
        <v>174</v>
      </c>
      <c r="K124" s="229"/>
      <c r="L124" s="229"/>
      <c r="M124" s="229"/>
      <c r="N124" s="229"/>
      <c r="O124" s="230" t="s">
        <v>175</v>
      </c>
      <c r="P124" s="229"/>
      <c r="Q124" s="229"/>
      <c r="R124" s="229"/>
      <c r="S124" s="229"/>
      <c r="T124" s="229"/>
      <c r="U124" s="229"/>
      <c r="V124" s="229"/>
      <c r="W124" s="229"/>
      <c r="X124" s="132">
        <v>3</v>
      </c>
      <c r="Y124" s="132">
        <v>1</v>
      </c>
      <c r="Z124" s="229"/>
      <c r="AA124" s="2"/>
      <c r="AB124" s="2"/>
    </row>
    <row r="125" spans="1:2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28" t="s">
        <v>265</v>
      </c>
      <c r="K125" s="229"/>
      <c r="L125" s="229"/>
      <c r="M125" s="229"/>
      <c r="N125" s="229"/>
      <c r="O125" s="231" t="s">
        <v>175</v>
      </c>
      <c r="P125" s="229"/>
      <c r="Q125" s="229"/>
      <c r="R125" s="229"/>
      <c r="S125" s="229"/>
      <c r="T125" s="229"/>
      <c r="U125" s="229"/>
      <c r="V125" s="229"/>
      <c r="W125" s="229"/>
      <c r="X125" s="232">
        <v>3</v>
      </c>
      <c r="Y125" s="232">
        <v>1</v>
      </c>
      <c r="Z125" s="229"/>
      <c r="AA125" s="2"/>
      <c r="AB125" s="2"/>
    </row>
    <row r="126" spans="1:2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29" t="s">
        <v>176</v>
      </c>
      <c r="K126" s="229"/>
      <c r="L126" s="229"/>
      <c r="M126" s="229"/>
      <c r="N126" s="229"/>
      <c r="O126" s="230" t="s">
        <v>177</v>
      </c>
      <c r="P126" s="229"/>
      <c r="Q126" s="229"/>
      <c r="R126" s="229"/>
      <c r="S126" s="229"/>
      <c r="T126" s="229"/>
      <c r="U126" s="229"/>
      <c r="V126" s="229"/>
      <c r="W126" s="229"/>
      <c r="X126" s="132">
        <v>3</v>
      </c>
      <c r="Y126" s="132">
        <v>2</v>
      </c>
      <c r="Z126" s="229"/>
      <c r="AA126" s="2"/>
      <c r="AB126" s="2"/>
    </row>
    <row r="127" spans="1:2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28" t="s">
        <v>266</v>
      </c>
      <c r="K127" s="229"/>
      <c r="L127" s="229"/>
      <c r="M127" s="229"/>
      <c r="N127" s="229"/>
      <c r="O127" s="231" t="s">
        <v>177</v>
      </c>
      <c r="P127" s="229"/>
      <c r="Q127" s="229"/>
      <c r="R127" s="229"/>
      <c r="S127" s="229"/>
      <c r="T127" s="229"/>
      <c r="U127" s="229"/>
      <c r="V127" s="229"/>
      <c r="W127" s="229"/>
      <c r="X127" s="232">
        <v>3</v>
      </c>
      <c r="Y127" s="232">
        <v>2</v>
      </c>
      <c r="Z127" s="229"/>
      <c r="AA127" s="229"/>
      <c r="AB127" s="229"/>
    </row>
    <row r="128" spans="1: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29" t="s">
        <v>178</v>
      </c>
      <c r="K128" s="229"/>
      <c r="L128" s="229"/>
      <c r="M128" s="229"/>
      <c r="N128" s="229"/>
      <c r="O128" s="230" t="s">
        <v>179</v>
      </c>
      <c r="P128" s="229"/>
      <c r="Q128" s="229"/>
      <c r="R128" s="229"/>
      <c r="S128" s="229"/>
      <c r="T128" s="229"/>
      <c r="U128" s="229"/>
      <c r="V128" s="229"/>
      <c r="W128" s="229"/>
      <c r="X128" s="132">
        <v>5</v>
      </c>
      <c r="Y128" s="132">
        <v>1</v>
      </c>
      <c r="Z128" s="229"/>
      <c r="AA128" s="229"/>
      <c r="AB128" s="229"/>
    </row>
    <row r="129" spans="1:2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28" t="s">
        <v>269</v>
      </c>
      <c r="K129" s="229"/>
      <c r="L129" s="229"/>
      <c r="M129" s="229"/>
      <c r="N129" s="229"/>
      <c r="O129" s="231" t="s">
        <v>179</v>
      </c>
      <c r="P129" s="229"/>
      <c r="Q129" s="229"/>
      <c r="R129" s="229"/>
      <c r="S129" s="229"/>
      <c r="T129" s="229"/>
      <c r="U129" s="229"/>
      <c r="V129" s="229"/>
      <c r="W129" s="229"/>
      <c r="X129" s="232">
        <v>5</v>
      </c>
      <c r="Y129" s="232">
        <v>1</v>
      </c>
      <c r="Z129" s="229"/>
      <c r="AA129" s="229"/>
      <c r="AB129" s="229"/>
    </row>
    <row r="130" spans="1:2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29" t="s">
        <v>180</v>
      </c>
      <c r="K130" s="229"/>
      <c r="L130" s="229"/>
      <c r="M130" s="229"/>
      <c r="N130" s="229"/>
      <c r="O130" s="230" t="s">
        <v>181</v>
      </c>
      <c r="P130" s="229"/>
      <c r="Q130" s="229"/>
      <c r="R130" s="229"/>
      <c r="S130" s="229"/>
      <c r="T130" s="229"/>
      <c r="U130" s="229"/>
      <c r="V130" s="229"/>
      <c r="W130" s="229"/>
      <c r="X130" s="132">
        <v>5</v>
      </c>
      <c r="Y130" s="132">
        <v>2</v>
      </c>
      <c r="Z130" s="229"/>
      <c r="AA130" s="229"/>
      <c r="AB130" s="229"/>
    </row>
    <row r="131" spans="1:2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28" t="s">
        <v>270</v>
      </c>
      <c r="K131" s="229"/>
      <c r="L131" s="229"/>
      <c r="M131" s="229"/>
      <c r="N131" s="229"/>
      <c r="O131" s="231" t="s">
        <v>181</v>
      </c>
      <c r="P131" s="229"/>
      <c r="Q131" s="229"/>
      <c r="R131" s="229"/>
      <c r="S131" s="229"/>
      <c r="T131" s="229"/>
      <c r="U131" s="229"/>
      <c r="V131" s="229"/>
      <c r="W131" s="229"/>
      <c r="X131" s="232">
        <v>5</v>
      </c>
      <c r="Y131" s="232">
        <v>2</v>
      </c>
      <c r="Z131" s="229"/>
      <c r="AA131" s="229"/>
      <c r="AB131" s="229"/>
    </row>
    <row r="132" spans="1:2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29" t="s">
        <v>182</v>
      </c>
      <c r="K132" s="229"/>
      <c r="L132" s="229"/>
      <c r="M132" s="229"/>
      <c r="N132" s="229"/>
      <c r="O132" s="230" t="s">
        <v>183</v>
      </c>
      <c r="P132" s="229"/>
      <c r="Q132" s="229"/>
      <c r="R132" s="229"/>
      <c r="S132" s="229"/>
      <c r="T132" s="229"/>
      <c r="U132" s="229"/>
      <c r="V132" s="229"/>
      <c r="W132" s="229"/>
      <c r="X132" s="132">
        <v>4</v>
      </c>
      <c r="Y132" s="132">
        <v>2</v>
      </c>
      <c r="Z132" s="229"/>
      <c r="AA132" s="229"/>
      <c r="AB132" s="229"/>
    </row>
    <row r="133" spans="1:2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28" t="s">
        <v>262</v>
      </c>
      <c r="K133" s="229"/>
      <c r="L133" s="229"/>
      <c r="M133" s="229"/>
      <c r="N133" s="229"/>
      <c r="O133" s="231" t="s">
        <v>183</v>
      </c>
      <c r="P133" s="229"/>
      <c r="Q133" s="229"/>
      <c r="R133" s="229"/>
      <c r="S133" s="229"/>
      <c r="T133" s="229"/>
      <c r="U133" s="229"/>
      <c r="V133" s="229"/>
      <c r="W133" s="229"/>
      <c r="X133" s="232">
        <v>4</v>
      </c>
      <c r="Y133" s="232">
        <v>2</v>
      </c>
      <c r="Z133" s="229"/>
      <c r="AA133" s="229"/>
      <c r="AB133" s="229"/>
    </row>
    <row r="134" spans="1:2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29" t="s">
        <v>184</v>
      </c>
      <c r="K134" s="229"/>
      <c r="L134" s="229"/>
      <c r="M134" s="229"/>
      <c r="N134" s="229"/>
      <c r="O134" s="230" t="s">
        <v>185</v>
      </c>
      <c r="P134" s="229"/>
      <c r="Q134" s="229"/>
      <c r="R134" s="229"/>
      <c r="S134" s="229"/>
      <c r="T134" s="229"/>
      <c r="U134" s="229"/>
      <c r="V134" s="229"/>
      <c r="W134" s="229"/>
      <c r="X134" s="132">
        <v>5</v>
      </c>
      <c r="Y134" s="132">
        <v>1</v>
      </c>
      <c r="Z134" s="229"/>
      <c r="AA134" s="229"/>
      <c r="AB134" s="229"/>
    </row>
    <row r="135" spans="1:2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28" t="s">
        <v>263</v>
      </c>
      <c r="K135" s="229"/>
      <c r="L135" s="229"/>
      <c r="M135" s="229"/>
      <c r="N135" s="229"/>
      <c r="O135" s="231" t="s">
        <v>185</v>
      </c>
      <c r="P135" s="229"/>
      <c r="Q135" s="229"/>
      <c r="R135" s="229"/>
      <c r="S135" s="229"/>
      <c r="T135" s="229"/>
      <c r="U135" s="229"/>
      <c r="V135" s="229"/>
      <c r="W135" s="229"/>
      <c r="X135" s="232">
        <v>5</v>
      </c>
      <c r="Y135" s="232">
        <v>1</v>
      </c>
      <c r="Z135" s="229"/>
      <c r="AA135" s="229"/>
      <c r="AB135" s="229"/>
    </row>
    <row r="136" spans="1:2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29" t="s">
        <v>186</v>
      </c>
      <c r="K136" s="229"/>
      <c r="L136" s="229"/>
      <c r="M136" s="229"/>
      <c r="N136" s="229"/>
      <c r="O136" s="230" t="s">
        <v>187</v>
      </c>
      <c r="P136" s="229"/>
      <c r="Q136" s="229"/>
      <c r="R136" s="229"/>
      <c r="S136" s="229"/>
      <c r="T136" s="229"/>
      <c r="U136" s="229"/>
      <c r="V136" s="229"/>
      <c r="W136" s="229"/>
      <c r="X136" s="132">
        <v>4</v>
      </c>
      <c r="Y136" s="233">
        <v>2</v>
      </c>
      <c r="Z136" s="229"/>
      <c r="AA136" s="229"/>
      <c r="AB136" s="229"/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28" t="s">
        <v>280</v>
      </c>
      <c r="K137" s="229"/>
      <c r="L137" s="229"/>
      <c r="M137" s="229"/>
      <c r="N137" s="229"/>
      <c r="O137" s="231" t="s">
        <v>187</v>
      </c>
      <c r="P137" s="229"/>
      <c r="Q137" s="229"/>
      <c r="R137" s="229"/>
      <c r="S137" s="229"/>
      <c r="T137" s="229"/>
      <c r="U137" s="229"/>
      <c r="V137" s="229"/>
      <c r="W137" s="229"/>
      <c r="X137" s="232">
        <v>4</v>
      </c>
      <c r="Y137" s="232">
        <v>1</v>
      </c>
      <c r="Z137" s="229"/>
      <c r="AA137" s="229"/>
      <c r="AB137" s="229"/>
    </row>
    <row r="138" spans="1:2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29" t="s">
        <v>188</v>
      </c>
      <c r="K138" s="229"/>
      <c r="L138" s="229"/>
      <c r="M138" s="229"/>
      <c r="N138" s="229"/>
      <c r="O138" s="230" t="s">
        <v>189</v>
      </c>
      <c r="P138" s="229"/>
      <c r="Q138" s="229"/>
      <c r="R138" s="229"/>
      <c r="S138" s="229"/>
      <c r="T138" s="229"/>
      <c r="U138" s="229"/>
      <c r="V138" s="229"/>
      <c r="W138" s="229"/>
      <c r="X138" s="132">
        <v>3</v>
      </c>
      <c r="Y138" s="132">
        <v>2</v>
      </c>
      <c r="Z138" s="229"/>
      <c r="AA138" s="229"/>
      <c r="AB138" s="229"/>
    </row>
    <row r="139" spans="1:2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28" t="s">
        <v>261</v>
      </c>
      <c r="K139" s="229"/>
      <c r="L139" s="229"/>
      <c r="M139" s="229"/>
      <c r="N139" s="229"/>
      <c r="O139" s="231" t="s">
        <v>189</v>
      </c>
      <c r="P139" s="229"/>
      <c r="Q139" s="229"/>
      <c r="R139" s="229"/>
      <c r="S139" s="229"/>
      <c r="T139" s="229"/>
      <c r="U139" s="229"/>
      <c r="V139" s="229"/>
      <c r="W139" s="229"/>
      <c r="X139" s="232">
        <v>3</v>
      </c>
      <c r="Y139" s="232">
        <v>2</v>
      </c>
      <c r="Z139" s="229"/>
      <c r="AA139" s="229"/>
      <c r="AB139" s="229"/>
    </row>
    <row r="140" spans="1:2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29" t="s">
        <v>222</v>
      </c>
      <c r="K140" s="229"/>
      <c r="L140" s="229"/>
      <c r="M140" s="229"/>
      <c r="N140" s="229"/>
      <c r="O140" s="230" t="s">
        <v>223</v>
      </c>
      <c r="P140" s="229"/>
      <c r="Q140" s="229"/>
      <c r="R140" s="229"/>
      <c r="S140" s="229"/>
      <c r="T140" s="229"/>
      <c r="U140" s="229"/>
      <c r="V140" s="229"/>
      <c r="W140" s="229"/>
      <c r="X140" s="132">
        <v>4</v>
      </c>
      <c r="Y140" s="132">
        <v>1</v>
      </c>
      <c r="Z140" s="229"/>
      <c r="AA140" s="229"/>
      <c r="AB140" s="229"/>
    </row>
    <row r="141" spans="1:2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28" t="s">
        <v>246</v>
      </c>
      <c r="K141" s="229"/>
      <c r="L141" s="229"/>
      <c r="M141" s="229"/>
      <c r="N141" s="229"/>
      <c r="O141" s="231" t="s">
        <v>223</v>
      </c>
      <c r="P141" s="229"/>
      <c r="Q141" s="229"/>
      <c r="R141" s="229"/>
      <c r="S141" s="229"/>
      <c r="T141" s="229"/>
      <c r="U141" s="229"/>
      <c r="V141" s="229"/>
      <c r="W141" s="229"/>
      <c r="X141" s="232">
        <v>4</v>
      </c>
      <c r="Y141" s="232">
        <v>1</v>
      </c>
      <c r="Z141" s="229"/>
      <c r="AA141" s="229"/>
      <c r="AB141" s="229"/>
    </row>
    <row r="142" spans="1:2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29" t="s">
        <v>224</v>
      </c>
      <c r="K142" s="229"/>
      <c r="L142" s="229"/>
      <c r="M142" s="229"/>
      <c r="N142" s="229"/>
      <c r="O142" s="230" t="s">
        <v>225</v>
      </c>
      <c r="P142" s="229"/>
      <c r="Q142" s="229"/>
      <c r="R142" s="229"/>
      <c r="S142" s="229"/>
      <c r="T142" s="229"/>
      <c r="U142" s="229"/>
      <c r="V142" s="229"/>
      <c r="W142" s="229"/>
      <c r="X142" s="132">
        <v>4</v>
      </c>
      <c r="Y142" s="132">
        <v>2</v>
      </c>
      <c r="Z142" s="229"/>
      <c r="AA142" s="229"/>
      <c r="AB142" s="229"/>
    </row>
    <row r="143" spans="1:28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28" t="s">
        <v>247</v>
      </c>
      <c r="K143" s="229"/>
      <c r="L143" s="229"/>
      <c r="M143" s="229"/>
      <c r="N143" s="229"/>
      <c r="O143" s="231" t="s">
        <v>225</v>
      </c>
      <c r="P143" s="229"/>
      <c r="Q143" s="229"/>
      <c r="R143" s="229"/>
      <c r="S143" s="229"/>
      <c r="T143" s="229"/>
      <c r="U143" s="229"/>
      <c r="V143" s="229"/>
      <c r="W143" s="229"/>
      <c r="X143" s="232">
        <v>4</v>
      </c>
      <c r="Y143" s="232">
        <v>2</v>
      </c>
      <c r="Z143" s="229"/>
      <c r="AA143" s="229"/>
      <c r="AB143" s="229"/>
    </row>
  </sheetData>
  <mergeCells count="17">
    <mergeCell ref="A82:C82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2014-07-07T09:17:45Z</cp:lastPrinted>
  <dcterms:created xsi:type="dcterms:W3CDTF">2006-03-29T07:49:40Z</dcterms:created>
  <dcterms:modified xsi:type="dcterms:W3CDTF">2014-07-07T09:17:52Z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