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<sst xmlns="http://schemas.openxmlformats.org/spreadsheetml/2006/main" count="235" uniqueCount="182">
  <si>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</si>
  <si>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</si>
  <si>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</si>
  <si>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</si>
  <si>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</si>
  <si>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</si>
  <si>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</si>
  <si>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</si>
  <si>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</si>
  <si>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</si>
  <si>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</si>
  <si>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</si>
  <si>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</si>
  <si>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</si>
  <si>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</si>
  <si>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</si>
  <si>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</si>
  <si>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zárójeles tárgykódok kizárólag kreditátviteli kérelemhez !!!</t>
  </si>
  <si>
    <t>mintatanterv</t>
  </si>
  <si>
    <t>Kredit</t>
  </si>
  <si>
    <t>A pedagógia alapjai</t>
  </si>
  <si>
    <t>Kommunikáció</t>
  </si>
  <si>
    <t>Neveléstan I.</t>
  </si>
  <si>
    <t>Neveléstan II.</t>
  </si>
  <si>
    <t>7.</t>
  </si>
  <si>
    <t>Didaktika és oktatásszervezés I.</t>
  </si>
  <si>
    <t>Didaktika és oktatásszervezés II.</t>
  </si>
  <si>
    <t>9.</t>
  </si>
  <si>
    <t>Szakképzés és gazdaság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</si>
  <si>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</si>
  <si>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</si>
  <si>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</si>
  <si>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</si>
  <si>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</si>
  <si>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Szakdolgozat *</t>
  </si>
  <si>
    <t>Szakmódszertan I.</t>
  </si>
  <si>
    <t>Szakmódszertan II.</t>
  </si>
  <si>
    <t>Szakmódszertani iskolai gyakorlat</t>
  </si>
  <si>
    <t>Szakmódszertani-szaktárgyi zárószig.</t>
  </si>
  <si>
    <t>s</t>
  </si>
  <si>
    <t>Szabadon választható ismeretek I.</t>
  </si>
  <si>
    <t>Szabadon választható ismeretek II.</t>
  </si>
  <si>
    <t>Összefüggő nev.-okt.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</si>
  <si>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</si>
  <si>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</si>
  <si>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</si>
  <si>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</si>
  <si>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</si>
  <si>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Pedagógiai-pszichológiai előképzés</t>
  </si>
  <si>
    <t>Pedagógiai-pszichológiai ismeretek</t>
  </si>
  <si>
    <t>A felzárkóztatás pedagógiája</t>
  </si>
  <si>
    <t>Tanulásmódszertan</t>
  </si>
  <si>
    <t>Technikatörténet</t>
  </si>
  <si>
    <t>„előképzés”</t>
  </si>
  <si>
    <t>teljesítendő 0 tárgy, 0 kredit - 15/2006 OM</t>
  </si>
  <si>
    <t>Óbudai Egyetem</t>
  </si>
  <si>
    <t>é</t>
  </si>
  <si>
    <t>Évközi jegy - összesen:</t>
  </si>
  <si>
    <t>nappali munkarend</t>
  </si>
  <si>
    <t>tanár - mérnöktanár (gépészmérnök) mesterképzési szak (MA)</t>
  </si>
  <si>
    <t>Pszichológia és személyiségfejlesztés I/1.</t>
  </si>
  <si>
    <t>Pszichológia és személyiségfejlesztés I/2.</t>
  </si>
  <si>
    <t>a</t>
  </si>
  <si>
    <t>Gépjárművek felépítése</t>
  </si>
  <si>
    <t>Szakterületi ismeretek**</t>
  </si>
  <si>
    <t>Szakmódszertan III.</t>
  </si>
  <si>
    <t>Heti
óra</t>
  </si>
  <si>
    <t>Előképzés - Tanterven kívüli 10 kredit összértékű tárgy - 15/2006. (IV. 3.) OM rendelet 4. sz. melléklet 6.2.1 szerint</t>
  </si>
  <si>
    <t>tárgykód</t>
  </si>
  <si>
    <t>Tárgynév</t>
  </si>
  <si>
    <t>Krd.</t>
  </si>
  <si>
    <t>Félév</t>
  </si>
  <si>
    <t>TERMÉSZETTUDOMÁNYOS</t>
  </si>
  <si>
    <t>Kémia</t>
  </si>
  <si>
    <t>SZAKMAI, JÁRMŰTECHNIKA SZAKIRÁNY</t>
  </si>
  <si>
    <t>SZAKMAI, CAD-CAM-CNC SZAKIRÁNY</t>
  </si>
  <si>
    <t>Alakítástechnológia és gépei I.</t>
  </si>
  <si>
    <t>Alakítástechnológia és gépei II.</t>
  </si>
  <si>
    <t>Általános géptan</t>
  </si>
  <si>
    <t>Belsőégésű motorok I</t>
  </si>
  <si>
    <t>Belsőégésű motorok II</t>
  </si>
  <si>
    <t>CAD/CAM modellezés alapjai</t>
  </si>
  <si>
    <t>Forgácsolástechnológia alapjai</t>
  </si>
  <si>
    <t>Forgácsolástechnológia és szerszámai</t>
  </si>
  <si>
    <t>Gépjárműdiagnosztika</t>
  </si>
  <si>
    <t>Gépjárművek erőátviteli berendezései</t>
  </si>
  <si>
    <t>Gépjárművek üzemanyag ellátó berendezései</t>
  </si>
  <si>
    <t>Gyártóberendezések és rendszerek I.</t>
  </si>
  <si>
    <t>Gyártóberendezések és rendszerek II.</t>
  </si>
  <si>
    <t>Hő-és áramlástechnika I</t>
  </si>
  <si>
    <t>Hő-és áramlástechnika II</t>
  </si>
  <si>
    <t>Kötéstechnológia</t>
  </si>
  <si>
    <t>képzéskód, szakkód: BMNCTG, BMNCTG</t>
  </si>
  <si>
    <t>TMPPA12DNM</t>
  </si>
  <si>
    <t>TMPPS11DNM</t>
  </si>
  <si>
    <t>TMPPS22DNM</t>
  </si>
  <si>
    <t>TMPTK11DNM</t>
  </si>
  <si>
    <t>TMPPS32DNM</t>
  </si>
  <si>
    <t>Pszichológia  és személyiségfejlesztés II/1.</t>
  </si>
  <si>
    <t>TMPPS41DNM</t>
  </si>
  <si>
    <t>Pszichológia  és személyiségfejlesztés II/2.</t>
  </si>
  <si>
    <t>TMPNT12DNM</t>
  </si>
  <si>
    <t>TMPNT21DNM</t>
  </si>
  <si>
    <t>TMPDI12DNM</t>
  </si>
  <si>
    <t>TMPDI21DNM</t>
  </si>
  <si>
    <t>TMPSG11DNM</t>
  </si>
  <si>
    <t>TMPFS12DNM</t>
  </si>
  <si>
    <t>TMPNP11DNM</t>
  </si>
  <si>
    <t>Nemzetiségi pedagógia</t>
  </si>
  <si>
    <t>TMPOT12DNM</t>
  </si>
  <si>
    <t>TMPET11DNM</t>
  </si>
  <si>
    <t>TMPKU12DNM</t>
  </si>
  <si>
    <t>TMPMI12DNM</t>
  </si>
  <si>
    <t>TMPPG11DNM</t>
  </si>
  <si>
    <t>Pegagógiai gyakorlat</t>
  </si>
  <si>
    <t>TMPSD12DNM</t>
  </si>
  <si>
    <t>TMPMA12DNM</t>
  </si>
  <si>
    <t>Matematika III.</t>
  </si>
  <si>
    <t>TMPMA21DNM</t>
  </si>
  <si>
    <t>Matematika IV.</t>
  </si>
  <si>
    <t>KMEMF11NNM</t>
  </si>
  <si>
    <t>Műszaki fizika</t>
  </si>
  <si>
    <t>BGBMV11NNM</t>
  </si>
  <si>
    <t>Mechanika válogatott fejezetei</t>
  </si>
  <si>
    <t>BAGAT12NNM</t>
  </si>
  <si>
    <t>Anyagtudomány</t>
  </si>
  <si>
    <t>BAGAL11NNM</t>
  </si>
  <si>
    <t>Alakítástechnológia</t>
  </si>
  <si>
    <t>BGRKG14NNM</t>
  </si>
  <si>
    <t>Korszerű gyártástechnológia</t>
  </si>
  <si>
    <t>BGBMS12NNM</t>
  </si>
  <si>
    <t>Mechatronikai szerkezetek</t>
  </si>
  <si>
    <t>NIRIN11NNM</t>
  </si>
  <si>
    <t>Beágyazott informatikai rendszerek</t>
  </si>
  <si>
    <t>TMPSMG1DNM</t>
  </si>
  <si>
    <t>TMPSMG2DNM</t>
  </si>
  <si>
    <t>TMPSMG3DNM</t>
  </si>
  <si>
    <t>TMPSGG1DNM</t>
  </si>
  <si>
    <t>TMPSM42DNM</t>
  </si>
  <si>
    <t>20.</t>
  </si>
  <si>
    <t>24.</t>
  </si>
  <si>
    <t>10, 30.</t>
  </si>
  <si>
    <t>TMPFPS1DNM</t>
  </si>
  <si>
    <t>TMPTMS1DNM</t>
  </si>
  <si>
    <t>TMPTTS1DNM</t>
  </si>
  <si>
    <t>TMPSTS1DNM</t>
  </si>
  <si>
    <t>Szakképzéstörténet</t>
  </si>
  <si>
    <t>TMPNOG1DNM</t>
  </si>
  <si>
    <t>34.</t>
  </si>
  <si>
    <t>kiegészítő tárgyak 2014. szeptember után kezdőknek</t>
  </si>
  <si>
    <t>tárgycsoportkód: BMNCTGXXM0S14PE</t>
  </si>
  <si>
    <t>mintatanterv-kód: BMNCTGXXM0S14 (Σ (10+) 120 krd)</t>
  </si>
  <si>
    <t>* A szakdolgozathoz tartozik az összefüggő nevelési-oktatási gyakorlat keretében készítendő 10 kredit értékű portfólió is. Előtanulmányi követelmény: 70 kredit teljesítése.</t>
  </si>
  <si>
    <t>70 kredit</t>
  </si>
  <si>
    <t>***  tárgycsoportkód: BMNCTGXXM0S14SV</t>
  </si>
  <si>
    <t>*** Választható szakterületi tantárgy is felvehető szabadon választható tantárgyként.</t>
  </si>
  <si>
    <t>(BTOSTG1DNM)</t>
  </si>
  <si>
    <t>(BTOSTG2DNM)</t>
  </si>
  <si>
    <t>„szabadon választható”</t>
  </si>
  <si>
    <t>teljesítendő: 4 kredit</t>
  </si>
  <si>
    <t>BGBKE11NND</t>
  </si>
  <si>
    <t>BGRHO13NND</t>
  </si>
  <si>
    <t>BGRHO24NND</t>
  </si>
  <si>
    <t>BGRGT11NND</t>
  </si>
  <si>
    <t>BAGFA13NND</t>
  </si>
  <si>
    <t>BGRBM14NND</t>
  </si>
  <si>
    <t>BGRBM25NND</t>
  </si>
  <si>
    <t>BGRGF14NND</t>
  </si>
  <si>
    <t>BGRGU15NND</t>
  </si>
  <si>
    <t>BGRGE16NND</t>
  </si>
  <si>
    <t>BGRGD16NND</t>
  </si>
  <si>
    <t>BAGAT15NND</t>
  </si>
  <si>
    <t>BAGAT26NND</t>
  </si>
  <si>
    <t>BAGKT14NND</t>
  </si>
  <si>
    <t>BAGCA14NND</t>
  </si>
  <si>
    <t>BAGFT14NND</t>
  </si>
  <si>
    <t>BAGGR15NND</t>
  </si>
  <si>
    <t>BAGGR26NND</t>
  </si>
  <si>
    <t>** Azok a hallgatók, akik a szakterületi ismeretek fent megadott tantárgyainak valamelyikét BSc mérnöki tanulmányaik során már teljesítették, az előírt kreditpontokat a szabadon</t>
  </si>
  <si>
    <t>választható szakterületi ismeretek valamely további tantárgyának/tantárgyainak felvételével teljesíthetik.</t>
  </si>
  <si>
    <t>30, 31, 32p</t>
  </si>
  <si>
    <t>mintatanterv-kód: BMNCTGXXM2S14 (Σ70 krd)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</si>
</sst>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2" borderId="3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left" shrinkToFit="1"/>
    </xf>
    <xf numFmtId="0" fontId="0" fillId="0" borderId="34" xfId="0" applyFont="1" applyFill="1" applyBorder="1" applyAlignment="1">
      <alignment horizontal="left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right"/>
    </xf>
    <xf numFmtId="0" fontId="10" fillId="7" borderId="43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0" fontId="6" fillId="22" borderId="45" xfId="0" applyFont="1" applyFill="1" applyBorder="1" applyAlignment="1">
      <alignment vertical="center"/>
    </xf>
    <xf numFmtId="0" fontId="0" fillId="22" borderId="46" xfId="0" applyFill="1" applyBorder="1" applyAlignment="1">
      <alignment/>
    </xf>
    <xf numFmtId="0" fontId="1" fillId="22" borderId="46" xfId="0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11" fillId="7" borderId="44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7" borderId="49" xfId="0" applyFont="1" applyFill="1" applyBorder="1" applyAlignment="1">
      <alignment horizontal="left" shrinkToFit="1"/>
    </xf>
    <xf numFmtId="0" fontId="0" fillId="7" borderId="50" xfId="0" applyFont="1" applyFill="1" applyBorder="1" applyAlignment="1">
      <alignment horizontal="left" shrinkToFit="1"/>
    </xf>
    <xf numFmtId="0" fontId="10" fillId="7" borderId="51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right" vertical="top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/>
    </xf>
    <xf numFmtId="0" fontId="7" fillId="7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7" fillId="0" borderId="28" xfId="0" applyFont="1" applyBorder="1" applyAlignment="1">
      <alignment/>
    </xf>
    <xf numFmtId="0" fontId="7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2" borderId="18" xfId="0" applyFont="1" applyFill="1" applyBorder="1" applyAlignment="1">
      <alignment/>
    </xf>
    <xf numFmtId="0" fontId="0" fillId="22" borderId="34" xfId="0" applyFont="1" applyFill="1" applyBorder="1" applyAlignment="1">
      <alignment horizontal="left" shrinkToFit="1"/>
    </xf>
    <xf numFmtId="0" fontId="7" fillId="22" borderId="16" xfId="0" applyFont="1" applyFill="1" applyBorder="1" applyAlignment="1">
      <alignment/>
    </xf>
    <xf numFmtId="0" fontId="7" fillId="22" borderId="16" xfId="0" applyNumberFormat="1" applyFont="1" applyFill="1" applyBorder="1" applyAlignment="1">
      <alignment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Continuous" vertical="center"/>
    </xf>
    <xf numFmtId="0" fontId="0" fillId="22" borderId="17" xfId="0" applyFont="1" applyFill="1" applyBorder="1" applyAlignment="1">
      <alignment horizontal="centerContinuous" vertical="center"/>
    </xf>
    <xf numFmtId="0" fontId="0" fillId="22" borderId="18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/>
    </xf>
    <xf numFmtId="0" fontId="0" fillId="22" borderId="14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 wrapText="1"/>
    </xf>
    <xf numFmtId="0" fontId="0" fillId="22" borderId="14" xfId="0" applyFont="1" applyFill="1" applyBorder="1" applyAlignment="1">
      <alignment horizontal="centerContinuous" vertical="center" wrapText="1"/>
    </xf>
    <xf numFmtId="0" fontId="0" fillId="0" borderId="59" xfId="0" applyFont="1" applyBorder="1" applyAlignment="1">
      <alignment horizontal="right"/>
    </xf>
    <xf numFmtId="0" fontId="0" fillId="0" borderId="60" xfId="0" applyBorder="1" applyAlignment="1">
      <alignment/>
    </xf>
    <xf numFmtId="0" fontId="10" fillId="24" borderId="43" xfId="0" applyFont="1" applyFill="1" applyBorder="1" applyAlignment="1">
      <alignment vertical="center"/>
    </xf>
    <xf numFmtId="0" fontId="11" fillId="24" borderId="44" xfId="0" applyFont="1" applyFill="1" applyBorder="1" applyAlignment="1">
      <alignment horizontal="right" vertical="top"/>
    </xf>
    <xf numFmtId="0" fontId="11" fillId="24" borderId="61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right" vertical="top"/>
    </xf>
    <xf numFmtId="0" fontId="8" fillId="24" borderId="62" xfId="0" applyFont="1" applyFill="1" applyBorder="1" applyAlignment="1">
      <alignment horizontal="left" shrinkToFit="1"/>
    </xf>
    <xf numFmtId="0" fontId="7" fillId="24" borderId="63" xfId="0" applyFont="1" applyFill="1" applyBorder="1" applyAlignment="1">
      <alignment/>
    </xf>
    <xf numFmtId="0" fontId="7" fillId="24" borderId="64" xfId="0" applyFont="1" applyFill="1" applyBorder="1" applyAlignment="1">
      <alignment/>
    </xf>
    <xf numFmtId="0" fontId="0" fillId="24" borderId="62" xfId="0" applyFont="1" applyFill="1" applyBorder="1" applyAlignment="1">
      <alignment horizontal="left" shrinkToFit="1"/>
    </xf>
    <xf numFmtId="0" fontId="0" fillId="24" borderId="65" xfId="0" applyFont="1" applyFill="1" applyBorder="1" applyAlignment="1">
      <alignment horizontal="left" shrinkToFit="1"/>
    </xf>
    <xf numFmtId="0" fontId="7" fillId="24" borderId="66" xfId="0" applyFont="1" applyFill="1" applyBorder="1" applyAlignment="1">
      <alignment/>
    </xf>
    <xf numFmtId="0" fontId="11" fillId="24" borderId="44" xfId="0" applyNumberFormat="1" applyFont="1" applyFill="1" applyBorder="1" applyAlignment="1">
      <alignment horizontal="right" vertical="top"/>
    </xf>
    <xf numFmtId="0" fontId="12" fillId="24" borderId="40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1" fillId="24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left" shrinkToFit="1"/>
    </xf>
    <xf numFmtId="0" fontId="0" fillId="0" borderId="6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22" borderId="12" xfId="0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68" xfId="0" applyFont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71" xfId="0" applyFont="1" applyFill="1" applyBorder="1" applyAlignment="1">
      <alignment/>
    </xf>
    <xf numFmtId="0" fontId="0" fillId="0" borderId="69" xfId="0" applyBorder="1" applyAlignment="1">
      <alignment horizontal="left"/>
    </xf>
    <xf numFmtId="0" fontId="0" fillId="0" borderId="70" xfId="0" applyFont="1" applyFill="1" applyBorder="1" applyAlignment="1">
      <alignment/>
    </xf>
    <xf numFmtId="0" fontId="1" fillId="8" borderId="68" xfId="0" applyFont="1" applyFill="1" applyBorder="1" applyAlignment="1">
      <alignment horizontal="left"/>
    </xf>
    <xf numFmtId="0" fontId="0" fillId="8" borderId="68" xfId="0" applyFill="1" applyBorder="1" applyAlignment="1">
      <alignment horizontal="left"/>
    </xf>
    <xf numFmtId="0" fontId="1" fillId="8" borderId="69" xfId="0" applyFont="1" applyFill="1" applyBorder="1" applyAlignment="1">
      <alignment horizontal="left"/>
    </xf>
    <xf numFmtId="0" fontId="1" fillId="8" borderId="70" xfId="0" applyFont="1" applyFill="1" applyBorder="1" applyAlignment="1">
      <alignment horizontal="left"/>
    </xf>
    <xf numFmtId="0" fontId="1" fillId="8" borderId="71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68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Border="1" applyAlignment="1">
      <alignment/>
    </xf>
    <xf numFmtId="0" fontId="7" fillId="0" borderId="48" xfId="0" applyFont="1" applyFill="1" applyBorder="1" applyAlignment="1">
      <alignment/>
    </xf>
    <xf numFmtId="0" fontId="6" fillId="22" borderId="45" xfId="0" applyFont="1" applyFill="1" applyBorder="1" applyAlignment="1">
      <alignment horizontal="left" vertical="center"/>
    </xf>
    <xf numFmtId="0" fontId="7" fillId="0" borderId="7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67" xfId="0" applyFont="1" applyFill="1" applyBorder="1" applyAlignment="1">
      <alignment/>
    </xf>
    <xf numFmtId="0" fontId="0" fillId="22" borderId="48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right"/>
    </xf>
    <xf numFmtId="0" fontId="2" fillId="0" borderId="7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74" xfId="0" applyBorder="1" applyAlignment="1">
      <alignment/>
    </xf>
    <xf numFmtId="0" fontId="0" fillId="0" borderId="76" xfId="0" applyBorder="1" applyAlignment="1">
      <alignment/>
    </xf>
    <xf numFmtId="0" fontId="1" fillId="0" borderId="7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8.57421875" style="0" customWidth="1"/>
    <col min="5" max="5" width="9.421875" style="0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1.57421875" style="0" bestFit="1" customWidth="1"/>
  </cols>
  <sheetData>
    <row r="1" spans="1:26" ht="15.75">
      <c r="A1" s="11" t="s">
        <v>55</v>
      </c>
      <c r="B1" s="10"/>
      <c r="C1" s="10"/>
      <c r="D1" s="10"/>
      <c r="F1" s="12"/>
      <c r="G1" s="12"/>
      <c r="H1" s="12"/>
      <c r="I1" s="12"/>
      <c r="J1" s="12"/>
      <c r="K1" s="80" t="s">
        <v>18</v>
      </c>
      <c r="L1" s="12"/>
      <c r="M1" s="12"/>
      <c r="N1" s="12"/>
      <c r="O1" s="12"/>
      <c r="P1" s="12"/>
      <c r="Q1" s="12"/>
      <c r="R1" s="12"/>
      <c r="S1" s="12"/>
      <c r="T1" s="12"/>
      <c r="U1" s="13"/>
      <c r="V1" s="14"/>
      <c r="W1" s="14"/>
      <c r="X1" s="14"/>
      <c r="Y1" s="14"/>
      <c r="Z1" s="15"/>
    </row>
    <row r="2" spans="1:26" ht="12.75">
      <c r="A2" s="11" t="s">
        <v>12</v>
      </c>
      <c r="B2" s="10"/>
      <c r="C2" s="10"/>
      <c r="D2" s="1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6"/>
    </row>
    <row r="3" spans="1:26" ht="15.75">
      <c r="A3" s="12"/>
      <c r="B3" s="12"/>
      <c r="C3" s="12"/>
      <c r="D3" s="10"/>
      <c r="F3" s="12"/>
      <c r="G3" s="12"/>
      <c r="H3" s="12"/>
      <c r="I3" s="12"/>
      <c r="J3" s="12"/>
      <c r="K3" s="80" t="s">
        <v>59</v>
      </c>
      <c r="L3" s="12"/>
      <c r="M3" s="12"/>
      <c r="N3" s="12"/>
      <c r="O3" s="12"/>
      <c r="P3" s="12"/>
      <c r="Q3" s="12"/>
      <c r="R3" s="12"/>
      <c r="S3" s="11"/>
      <c r="T3" s="11"/>
      <c r="U3" s="11"/>
      <c r="V3" s="11"/>
      <c r="W3" s="11"/>
      <c r="X3" s="11"/>
      <c r="Y3" s="11"/>
      <c r="Z3" s="1"/>
    </row>
    <row r="4" spans="1:26" ht="12.75">
      <c r="A4" s="66" t="s">
        <v>17</v>
      </c>
      <c r="B4" s="67"/>
      <c r="C4" s="67"/>
      <c r="D4" s="10"/>
      <c r="F4" s="67"/>
      <c r="G4" s="67"/>
      <c r="H4" s="12"/>
      <c r="I4" s="12"/>
      <c r="J4" s="12"/>
      <c r="K4" s="71" t="s">
        <v>92</v>
      </c>
      <c r="L4" s="12"/>
      <c r="M4" s="12"/>
      <c r="N4" s="12"/>
      <c r="O4" s="12"/>
      <c r="P4" s="12"/>
      <c r="Q4" s="12"/>
      <c r="R4" s="12"/>
      <c r="S4" s="11"/>
      <c r="T4" s="11"/>
      <c r="U4" s="11"/>
      <c r="V4" s="11"/>
      <c r="W4" s="11"/>
      <c r="X4" s="11"/>
      <c r="Y4" s="11"/>
      <c r="Z4" s="1"/>
    </row>
    <row r="5" spans="1:26" ht="13.5" thickBot="1">
      <c r="A5" s="68" t="s">
        <v>151</v>
      </c>
      <c r="B5" s="69"/>
      <c r="C5" s="69"/>
      <c r="D5" s="69"/>
      <c r="E5" s="151"/>
      <c r="F5" s="70"/>
      <c r="G5" s="7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  <c r="T5" s="11"/>
      <c r="U5" s="11"/>
      <c r="V5" s="11" t="s">
        <v>58</v>
      </c>
      <c r="W5" s="11"/>
      <c r="X5" s="11"/>
      <c r="Y5" s="11"/>
      <c r="Z5" s="2"/>
    </row>
    <row r="6" spans="1:26" ht="18.75" thickBot="1">
      <c r="A6" s="186" t="s">
        <v>13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8"/>
    </row>
    <row r="7" spans="1:26" ht="13.5" thickBot="1">
      <c r="A7" s="189"/>
      <c r="B7" s="189"/>
      <c r="C7" s="189"/>
      <c r="D7" s="189"/>
      <c r="E7" s="190"/>
      <c r="F7" s="191" t="s">
        <v>0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/>
      <c r="Z7" s="3"/>
    </row>
    <row r="8" spans="1:26" ht="12.75" customHeight="1">
      <c r="A8" s="194" t="s">
        <v>16</v>
      </c>
      <c r="B8" s="196" t="s">
        <v>15</v>
      </c>
      <c r="C8" s="196" t="s">
        <v>1</v>
      </c>
      <c r="D8" s="202" t="s">
        <v>66</v>
      </c>
      <c r="E8" s="196" t="s">
        <v>19</v>
      </c>
      <c r="F8" s="199" t="s">
        <v>2</v>
      </c>
      <c r="G8" s="200"/>
      <c r="H8" s="200"/>
      <c r="I8" s="200"/>
      <c r="J8" s="201"/>
      <c r="K8" s="199" t="s">
        <v>3</v>
      </c>
      <c r="L8" s="200"/>
      <c r="M8" s="200"/>
      <c r="N8" s="200"/>
      <c r="O8" s="201"/>
      <c r="P8" s="199" t="s">
        <v>4</v>
      </c>
      <c r="Q8" s="200"/>
      <c r="R8" s="200"/>
      <c r="S8" s="200"/>
      <c r="T8" s="201"/>
      <c r="U8" s="199" t="s">
        <v>5</v>
      </c>
      <c r="V8" s="200"/>
      <c r="W8" s="200"/>
      <c r="X8" s="200"/>
      <c r="Y8" s="201"/>
      <c r="Z8" s="3"/>
    </row>
    <row r="9" spans="1:26" ht="13.5" thickBot="1">
      <c r="A9" s="195"/>
      <c r="B9" s="197"/>
      <c r="C9" s="198"/>
      <c r="D9" s="198"/>
      <c r="E9" s="198"/>
      <c r="F9" s="16" t="s">
        <v>6</v>
      </c>
      <c r="G9" s="17" t="s">
        <v>7</v>
      </c>
      <c r="H9" s="17" t="s">
        <v>8</v>
      </c>
      <c r="I9" s="17" t="s">
        <v>9</v>
      </c>
      <c r="J9" s="18" t="s">
        <v>10</v>
      </c>
      <c r="K9" s="16" t="s">
        <v>6</v>
      </c>
      <c r="L9" s="17" t="s">
        <v>7</v>
      </c>
      <c r="M9" s="17" t="s">
        <v>8</v>
      </c>
      <c r="N9" s="17" t="s">
        <v>9</v>
      </c>
      <c r="O9" s="18" t="s">
        <v>10</v>
      </c>
      <c r="P9" s="16" t="s">
        <v>6</v>
      </c>
      <c r="Q9" s="17" t="s">
        <v>7</v>
      </c>
      <c r="R9" s="17" t="s">
        <v>8</v>
      </c>
      <c r="S9" s="17" t="s">
        <v>9</v>
      </c>
      <c r="T9" s="18" t="s">
        <v>10</v>
      </c>
      <c r="U9" s="16" t="s">
        <v>6</v>
      </c>
      <c r="V9" s="17" t="s">
        <v>7</v>
      </c>
      <c r="W9" s="17" t="s">
        <v>8</v>
      </c>
      <c r="X9" s="17" t="s">
        <v>9</v>
      </c>
      <c r="Y9" s="18" t="s">
        <v>10</v>
      </c>
      <c r="Z9" s="19" t="s">
        <v>14</v>
      </c>
    </row>
    <row r="10" spans="1:26" ht="13.5" thickBot="1">
      <c r="A10" s="83" t="s">
        <v>48</v>
      </c>
      <c r="B10" s="82"/>
      <c r="C10" s="81"/>
      <c r="D10" s="51"/>
      <c r="E10" s="51"/>
      <c r="F10" s="20"/>
      <c r="G10" s="21"/>
      <c r="H10" s="21"/>
      <c r="I10" s="21"/>
      <c r="J10" s="22"/>
      <c r="K10" s="20"/>
      <c r="L10" s="21"/>
      <c r="M10" s="21"/>
      <c r="N10" s="21"/>
      <c r="O10" s="22"/>
      <c r="P10" s="20"/>
      <c r="Q10" s="21"/>
      <c r="R10" s="21"/>
      <c r="S10" s="21"/>
      <c r="T10" s="22"/>
      <c r="U10" s="20"/>
      <c r="V10" s="21"/>
      <c r="W10" s="21"/>
      <c r="X10" s="21"/>
      <c r="Y10" s="22"/>
      <c r="Z10" s="4"/>
    </row>
    <row r="11" spans="1:26" ht="13.5" thickBot="1">
      <c r="A11" s="132" t="s">
        <v>67</v>
      </c>
      <c r="B11" s="50"/>
      <c r="Z11" s="53"/>
    </row>
    <row r="12" spans="1:26" ht="14.25" thickBot="1" thickTop="1">
      <c r="A12" s="8"/>
      <c r="B12" s="78"/>
      <c r="C12" s="79" t="s">
        <v>150</v>
      </c>
      <c r="D12" s="85"/>
      <c r="E12" s="85"/>
      <c r="F12" s="75"/>
      <c r="G12" s="76"/>
      <c r="H12" s="76"/>
      <c r="I12" s="76"/>
      <c r="J12" s="77" t="s">
        <v>54</v>
      </c>
      <c r="K12" s="74"/>
      <c r="L12" s="38"/>
      <c r="M12" s="38"/>
      <c r="N12" s="38"/>
      <c r="O12" s="39"/>
      <c r="P12" s="37"/>
      <c r="Q12" s="38"/>
      <c r="R12" s="38"/>
      <c r="S12" s="38"/>
      <c r="T12" s="39"/>
      <c r="U12" s="40"/>
      <c r="V12" s="41"/>
      <c r="W12" s="41"/>
      <c r="X12" s="41"/>
      <c r="Y12" s="42"/>
      <c r="Z12" s="53"/>
    </row>
    <row r="13" spans="1:26" ht="13.5" thickTop="1">
      <c r="A13" s="8"/>
      <c r="B13" s="92"/>
      <c r="C13" s="93" t="s">
        <v>53</v>
      </c>
      <c r="D13" s="100"/>
      <c r="E13" s="101"/>
      <c r="F13" s="94"/>
      <c r="G13" s="62"/>
      <c r="H13" s="62"/>
      <c r="I13" s="62"/>
      <c r="J13" s="63"/>
      <c r="K13" s="94"/>
      <c r="L13" s="62"/>
      <c r="M13" s="62"/>
      <c r="N13" s="62"/>
      <c r="O13" s="63"/>
      <c r="P13" s="59"/>
      <c r="Q13" s="62"/>
      <c r="R13" s="62"/>
      <c r="S13" s="62"/>
      <c r="T13" s="63"/>
      <c r="U13" s="60"/>
      <c r="V13" s="64"/>
      <c r="W13" s="64"/>
      <c r="X13" s="64"/>
      <c r="Y13" s="65"/>
      <c r="Z13" s="148"/>
    </row>
    <row r="14" spans="1:26" ht="12.75">
      <c r="A14" s="8">
        <v>1</v>
      </c>
      <c r="B14" s="90" t="s">
        <v>93</v>
      </c>
      <c r="C14" s="98" t="s">
        <v>20</v>
      </c>
      <c r="D14" s="102">
        <f>SUM(F14:H14)+SUM(K14:M14)+SUM(P14:R14)+SUM(U14:W14)</f>
        <v>2</v>
      </c>
      <c r="E14" s="52">
        <f>J14+O14+T14+Y14</f>
        <v>2</v>
      </c>
      <c r="F14" s="87"/>
      <c r="G14" s="23"/>
      <c r="H14" s="23"/>
      <c r="I14" s="23"/>
      <c r="J14" s="24"/>
      <c r="K14" s="25">
        <v>2</v>
      </c>
      <c r="L14" s="26">
        <v>0</v>
      </c>
      <c r="M14" s="26">
        <v>0</v>
      </c>
      <c r="N14" s="26" t="s">
        <v>11</v>
      </c>
      <c r="O14" s="27">
        <v>2</v>
      </c>
      <c r="P14" s="25"/>
      <c r="Q14" s="26"/>
      <c r="R14" s="26"/>
      <c r="S14" s="26"/>
      <c r="T14" s="27"/>
      <c r="U14" s="25"/>
      <c r="V14" s="26"/>
      <c r="W14" s="26"/>
      <c r="X14" s="26"/>
      <c r="Y14" s="27"/>
      <c r="Z14" s="149"/>
    </row>
    <row r="15" spans="1:26" ht="12.75">
      <c r="A15" s="8">
        <v>2</v>
      </c>
      <c r="B15" s="90" t="s">
        <v>94</v>
      </c>
      <c r="C15" s="98" t="s">
        <v>60</v>
      </c>
      <c r="D15" s="102">
        <f aca="true" t="shared" si="0" ref="D15:D48">SUM(F15:H15)+SUM(K15:M15)+SUM(P15:R15)+SUM(U15:W15)</f>
        <v>3</v>
      </c>
      <c r="E15" s="52">
        <f aca="true" t="shared" si="1" ref="E15:E48">J15+O15+T15+Y15</f>
        <v>3</v>
      </c>
      <c r="F15" s="88">
        <v>3</v>
      </c>
      <c r="G15" s="29">
        <v>0</v>
      </c>
      <c r="H15" s="29">
        <v>0</v>
      </c>
      <c r="I15" s="29" t="s">
        <v>11</v>
      </c>
      <c r="J15" s="30">
        <v>3</v>
      </c>
      <c r="K15" s="31"/>
      <c r="L15" s="32"/>
      <c r="M15" s="32"/>
      <c r="N15" s="32"/>
      <c r="O15" s="33"/>
      <c r="P15" s="28"/>
      <c r="Q15" s="29"/>
      <c r="R15" s="29"/>
      <c r="S15" s="29"/>
      <c r="T15" s="30"/>
      <c r="U15" s="28"/>
      <c r="V15" s="29"/>
      <c r="W15" s="29"/>
      <c r="X15" s="29"/>
      <c r="Y15" s="30"/>
      <c r="Z15" s="148"/>
    </row>
    <row r="16" spans="1:26" ht="12.75">
      <c r="A16" s="8">
        <v>3</v>
      </c>
      <c r="B16" s="90" t="s">
        <v>95</v>
      </c>
      <c r="C16" s="98" t="s">
        <v>61</v>
      </c>
      <c r="D16" s="102">
        <f t="shared" si="0"/>
        <v>2</v>
      </c>
      <c r="E16" s="52">
        <f t="shared" si="1"/>
        <v>2</v>
      </c>
      <c r="F16" s="89"/>
      <c r="G16" s="32"/>
      <c r="H16" s="32"/>
      <c r="I16" s="32"/>
      <c r="J16" s="33"/>
      <c r="K16" s="31">
        <v>0</v>
      </c>
      <c r="L16" s="32">
        <v>0</v>
      </c>
      <c r="M16" s="32">
        <v>2</v>
      </c>
      <c r="N16" s="32" t="s">
        <v>56</v>
      </c>
      <c r="O16" s="33">
        <v>2</v>
      </c>
      <c r="P16" s="28"/>
      <c r="Q16" s="29"/>
      <c r="R16" s="29"/>
      <c r="S16" s="29"/>
      <c r="T16" s="30"/>
      <c r="U16" s="28"/>
      <c r="V16" s="29"/>
      <c r="W16" s="29"/>
      <c r="X16" s="29"/>
      <c r="Y16" s="30"/>
      <c r="Z16" s="5"/>
    </row>
    <row r="17" spans="1:26" ht="13.5" thickBot="1">
      <c r="A17" s="8">
        <v>4</v>
      </c>
      <c r="B17" s="91" t="s">
        <v>96</v>
      </c>
      <c r="C17" s="99" t="s">
        <v>21</v>
      </c>
      <c r="D17" s="102">
        <f t="shared" si="0"/>
        <v>3</v>
      </c>
      <c r="E17" s="52">
        <f t="shared" si="1"/>
        <v>3</v>
      </c>
      <c r="F17" s="89"/>
      <c r="G17" s="32"/>
      <c r="H17" s="32"/>
      <c r="I17" s="32"/>
      <c r="J17" s="33"/>
      <c r="K17" s="31"/>
      <c r="L17" s="32"/>
      <c r="M17" s="32"/>
      <c r="N17" s="32"/>
      <c r="O17" s="33"/>
      <c r="P17" s="28">
        <v>1</v>
      </c>
      <c r="Q17" s="29">
        <v>2</v>
      </c>
      <c r="R17" s="29">
        <v>0</v>
      </c>
      <c r="S17" s="29" t="s">
        <v>56</v>
      </c>
      <c r="T17" s="30">
        <v>3</v>
      </c>
      <c r="U17" s="28"/>
      <c r="V17" s="29"/>
      <c r="W17" s="29"/>
      <c r="X17" s="29"/>
      <c r="Y17" s="30"/>
      <c r="Z17" s="5"/>
    </row>
    <row r="18" spans="1:26" ht="14.25" thickBot="1" thickTop="1">
      <c r="A18" s="83" t="s">
        <v>49</v>
      </c>
      <c r="B18" s="82"/>
      <c r="C18" s="81"/>
      <c r="D18" s="51"/>
      <c r="E18" s="51"/>
      <c r="F18" s="20"/>
      <c r="G18" s="21"/>
      <c r="H18" s="21"/>
      <c r="I18" s="21"/>
      <c r="J18" s="22"/>
      <c r="K18" s="20"/>
      <c r="L18" s="21"/>
      <c r="M18" s="21"/>
      <c r="N18" s="21"/>
      <c r="O18" s="22"/>
      <c r="P18" s="20"/>
      <c r="Q18" s="21"/>
      <c r="R18" s="21"/>
      <c r="S18" s="21"/>
      <c r="T18" s="22"/>
      <c r="U18" s="20"/>
      <c r="V18" s="21"/>
      <c r="W18" s="21"/>
      <c r="X18" s="21"/>
      <c r="Y18" s="22"/>
      <c r="Z18" s="150"/>
    </row>
    <row r="19" spans="1:26" ht="12.75">
      <c r="A19" s="7">
        <v>5</v>
      </c>
      <c r="B19" s="55" t="s">
        <v>97</v>
      </c>
      <c r="C19" s="180" t="s">
        <v>98</v>
      </c>
      <c r="D19" s="178">
        <f t="shared" si="0"/>
        <v>3</v>
      </c>
      <c r="E19" s="52">
        <f t="shared" si="1"/>
        <v>4</v>
      </c>
      <c r="F19" s="28">
        <v>3</v>
      </c>
      <c r="G19" s="29">
        <v>0</v>
      </c>
      <c r="H19" s="29">
        <v>0</v>
      </c>
      <c r="I19" s="29" t="s">
        <v>11</v>
      </c>
      <c r="J19" s="30">
        <v>4</v>
      </c>
      <c r="K19" s="28"/>
      <c r="L19" s="29"/>
      <c r="M19" s="29"/>
      <c r="N19" s="29"/>
      <c r="O19" s="30"/>
      <c r="P19" s="34"/>
      <c r="Q19" s="35"/>
      <c r="R19" s="35"/>
      <c r="S19" s="35"/>
      <c r="T19" s="36"/>
      <c r="U19" s="28"/>
      <c r="V19" s="29"/>
      <c r="W19" s="29"/>
      <c r="X19" s="29"/>
      <c r="Y19" s="30"/>
      <c r="Z19" s="5"/>
    </row>
    <row r="20" spans="1:26" ht="12.75">
      <c r="A20" s="61">
        <v>6</v>
      </c>
      <c r="B20" s="56" t="s">
        <v>99</v>
      </c>
      <c r="C20" s="181" t="s">
        <v>100</v>
      </c>
      <c r="D20" s="178">
        <f t="shared" si="0"/>
        <v>2</v>
      </c>
      <c r="E20" s="52">
        <f t="shared" si="1"/>
        <v>2</v>
      </c>
      <c r="F20" s="16"/>
      <c r="G20" s="17"/>
      <c r="H20" s="17"/>
      <c r="I20" s="17"/>
      <c r="J20" s="18"/>
      <c r="K20" s="28">
        <v>0</v>
      </c>
      <c r="L20" s="29">
        <v>0</v>
      </c>
      <c r="M20" s="29">
        <v>2</v>
      </c>
      <c r="N20" s="29" t="s">
        <v>56</v>
      </c>
      <c r="O20" s="30">
        <v>2</v>
      </c>
      <c r="P20" s="34"/>
      <c r="Q20" s="35"/>
      <c r="R20" s="35"/>
      <c r="S20" s="35"/>
      <c r="T20" s="36"/>
      <c r="U20" s="28"/>
      <c r="V20" s="29"/>
      <c r="W20" s="29"/>
      <c r="X20" s="29"/>
      <c r="Y20" s="30"/>
      <c r="Z20" s="5"/>
    </row>
    <row r="21" spans="1:26" ht="12.75">
      <c r="A21" s="61">
        <v>7</v>
      </c>
      <c r="B21" s="56" t="s">
        <v>101</v>
      </c>
      <c r="C21" s="181" t="s">
        <v>22</v>
      </c>
      <c r="D21" s="178">
        <f t="shared" si="0"/>
        <v>2</v>
      </c>
      <c r="E21" s="52">
        <f t="shared" si="1"/>
        <v>2</v>
      </c>
      <c r="F21" s="16">
        <v>1</v>
      </c>
      <c r="G21" s="17">
        <v>1</v>
      </c>
      <c r="H21" s="17">
        <v>0</v>
      </c>
      <c r="I21" s="17" t="s">
        <v>56</v>
      </c>
      <c r="J21" s="18">
        <v>2</v>
      </c>
      <c r="K21" s="28"/>
      <c r="L21" s="29"/>
      <c r="M21" s="29"/>
      <c r="N21" s="29"/>
      <c r="O21" s="30"/>
      <c r="P21" s="34"/>
      <c r="Q21" s="35"/>
      <c r="R21" s="35"/>
      <c r="S21" s="35"/>
      <c r="T21" s="36"/>
      <c r="U21" s="28"/>
      <c r="V21" s="29"/>
      <c r="W21" s="29"/>
      <c r="X21" s="29"/>
      <c r="Y21" s="30"/>
      <c r="Z21" s="5"/>
    </row>
    <row r="22" spans="1:26" ht="12.75">
      <c r="A22" s="61">
        <v>8</v>
      </c>
      <c r="B22" s="56" t="s">
        <v>102</v>
      </c>
      <c r="C22" s="181" t="s">
        <v>23</v>
      </c>
      <c r="D22" s="178">
        <f t="shared" si="0"/>
        <v>2</v>
      </c>
      <c r="E22" s="52">
        <f t="shared" si="1"/>
        <v>2</v>
      </c>
      <c r="F22" s="16"/>
      <c r="G22" s="17"/>
      <c r="H22" s="17"/>
      <c r="I22" s="17"/>
      <c r="J22" s="18"/>
      <c r="K22" s="28">
        <v>2</v>
      </c>
      <c r="L22" s="29">
        <v>0</v>
      </c>
      <c r="M22" s="29">
        <v>0</v>
      </c>
      <c r="N22" s="29" t="s">
        <v>11</v>
      </c>
      <c r="O22" s="30">
        <v>2</v>
      </c>
      <c r="P22" s="34"/>
      <c r="Q22" s="35"/>
      <c r="R22" s="35"/>
      <c r="S22" s="35"/>
      <c r="T22" s="36"/>
      <c r="U22" s="28"/>
      <c r="V22" s="29"/>
      <c r="W22" s="29"/>
      <c r="X22" s="29"/>
      <c r="Y22" s="30"/>
      <c r="Z22" s="5" t="s">
        <v>24</v>
      </c>
    </row>
    <row r="23" spans="1:26" ht="12.75">
      <c r="A23" s="61">
        <v>9</v>
      </c>
      <c r="B23" s="56" t="s">
        <v>103</v>
      </c>
      <c r="C23" s="181" t="s">
        <v>25</v>
      </c>
      <c r="D23" s="178">
        <f t="shared" si="0"/>
        <v>2</v>
      </c>
      <c r="E23" s="52">
        <f t="shared" si="1"/>
        <v>3</v>
      </c>
      <c r="F23" s="16">
        <v>1</v>
      </c>
      <c r="G23" s="17">
        <v>1</v>
      </c>
      <c r="H23" s="17">
        <v>0</v>
      </c>
      <c r="I23" s="17" t="s">
        <v>11</v>
      </c>
      <c r="J23" s="18">
        <v>3</v>
      </c>
      <c r="K23" s="28"/>
      <c r="L23" s="29"/>
      <c r="M23" s="29"/>
      <c r="N23" s="29"/>
      <c r="O23" s="30"/>
      <c r="P23" s="34"/>
      <c r="Q23" s="35"/>
      <c r="R23" s="35"/>
      <c r="S23" s="35"/>
      <c r="T23" s="36"/>
      <c r="U23" s="28"/>
      <c r="V23" s="29"/>
      <c r="W23" s="29"/>
      <c r="X23" s="29"/>
      <c r="Y23" s="30"/>
      <c r="Z23" s="5"/>
    </row>
    <row r="24" spans="1:26" ht="12.75">
      <c r="A24" s="61">
        <v>10</v>
      </c>
      <c r="B24" s="56" t="s">
        <v>104</v>
      </c>
      <c r="C24" s="181" t="s">
        <v>26</v>
      </c>
      <c r="D24" s="178">
        <f t="shared" si="0"/>
        <v>3</v>
      </c>
      <c r="E24" s="52">
        <f t="shared" si="1"/>
        <v>3</v>
      </c>
      <c r="F24" s="16"/>
      <c r="G24" s="17"/>
      <c r="H24" s="17"/>
      <c r="I24" s="17"/>
      <c r="J24" s="18"/>
      <c r="K24" s="28">
        <v>2</v>
      </c>
      <c r="L24" s="29">
        <v>1</v>
      </c>
      <c r="M24" s="29">
        <v>0</v>
      </c>
      <c r="N24" s="29" t="s">
        <v>11</v>
      </c>
      <c r="O24" s="30">
        <v>3</v>
      </c>
      <c r="P24" s="34"/>
      <c r="Q24" s="35"/>
      <c r="R24" s="35"/>
      <c r="S24" s="35"/>
      <c r="T24" s="36"/>
      <c r="U24" s="28"/>
      <c r="V24" s="29"/>
      <c r="W24" s="29"/>
      <c r="X24" s="29"/>
      <c r="Y24" s="30"/>
      <c r="Z24" s="5" t="s">
        <v>27</v>
      </c>
    </row>
    <row r="25" spans="1:26" ht="12.75">
      <c r="A25" s="61">
        <v>11</v>
      </c>
      <c r="B25" s="56" t="s">
        <v>105</v>
      </c>
      <c r="C25" s="181" t="s">
        <v>28</v>
      </c>
      <c r="D25" s="178">
        <f t="shared" si="0"/>
        <v>2</v>
      </c>
      <c r="E25" s="52">
        <f t="shared" si="1"/>
        <v>2</v>
      </c>
      <c r="F25" s="16"/>
      <c r="G25" s="17"/>
      <c r="H25" s="17"/>
      <c r="I25" s="17"/>
      <c r="J25" s="18"/>
      <c r="K25" s="28"/>
      <c r="L25" s="29"/>
      <c r="M25" s="29"/>
      <c r="N25" s="29"/>
      <c r="O25" s="30"/>
      <c r="P25" s="34">
        <v>2</v>
      </c>
      <c r="Q25" s="35">
        <v>0</v>
      </c>
      <c r="R25" s="35">
        <v>0</v>
      </c>
      <c r="S25" s="35" t="s">
        <v>11</v>
      </c>
      <c r="T25" s="36">
        <v>2</v>
      </c>
      <c r="U25" s="28"/>
      <c r="V25" s="29"/>
      <c r="W25" s="29"/>
      <c r="X25" s="29"/>
      <c r="Y25" s="30"/>
      <c r="Z25" s="5"/>
    </row>
    <row r="26" spans="1:26" ht="12.75">
      <c r="A26" s="61">
        <v>12</v>
      </c>
      <c r="B26" s="56" t="s">
        <v>106</v>
      </c>
      <c r="C26" s="181" t="s">
        <v>29</v>
      </c>
      <c r="D26" s="178">
        <f t="shared" si="0"/>
        <v>2</v>
      </c>
      <c r="E26" s="52">
        <f t="shared" si="1"/>
        <v>2</v>
      </c>
      <c r="F26" s="16">
        <v>1</v>
      </c>
      <c r="G26" s="17">
        <v>1</v>
      </c>
      <c r="H26" s="17">
        <v>0</v>
      </c>
      <c r="I26" s="17" t="s">
        <v>56</v>
      </c>
      <c r="J26" s="18">
        <v>2</v>
      </c>
      <c r="K26" s="28"/>
      <c r="L26" s="29"/>
      <c r="M26" s="29"/>
      <c r="N26" s="29"/>
      <c r="O26" s="30"/>
      <c r="P26" s="34"/>
      <c r="Q26" s="35"/>
      <c r="R26" s="35"/>
      <c r="S26" s="35"/>
      <c r="T26" s="36"/>
      <c r="U26" s="28"/>
      <c r="V26" s="29"/>
      <c r="W26" s="29"/>
      <c r="X26" s="29"/>
      <c r="Y26" s="30"/>
      <c r="Z26" s="5"/>
    </row>
    <row r="27" spans="1:26" ht="12.75">
      <c r="A27" s="61">
        <v>13</v>
      </c>
      <c r="B27" s="56" t="s">
        <v>107</v>
      </c>
      <c r="C27" s="181" t="s">
        <v>108</v>
      </c>
      <c r="D27" s="178">
        <f t="shared" si="0"/>
        <v>2</v>
      </c>
      <c r="E27" s="52">
        <f t="shared" si="1"/>
        <v>2</v>
      </c>
      <c r="F27" s="16"/>
      <c r="G27" s="17"/>
      <c r="H27" s="17"/>
      <c r="I27" s="17"/>
      <c r="J27" s="18"/>
      <c r="K27" s="28"/>
      <c r="L27" s="29"/>
      <c r="M27" s="29"/>
      <c r="N27" s="29"/>
      <c r="O27" s="30"/>
      <c r="P27" s="34">
        <v>1</v>
      </c>
      <c r="Q27" s="35">
        <v>1</v>
      </c>
      <c r="R27" s="35">
        <v>0</v>
      </c>
      <c r="S27" s="35" t="s">
        <v>56</v>
      </c>
      <c r="T27" s="36">
        <v>2</v>
      </c>
      <c r="U27" s="28"/>
      <c r="V27" s="29"/>
      <c r="W27" s="29"/>
      <c r="X27" s="29"/>
      <c r="Y27" s="30"/>
      <c r="Z27" s="5"/>
    </row>
    <row r="28" spans="1:26" ht="12.75">
      <c r="A28" s="61">
        <v>14</v>
      </c>
      <c r="B28" s="56" t="s">
        <v>109</v>
      </c>
      <c r="C28" s="181" t="s">
        <v>30</v>
      </c>
      <c r="D28" s="178">
        <f t="shared" si="0"/>
        <v>3</v>
      </c>
      <c r="E28" s="52">
        <f t="shared" si="1"/>
        <v>3</v>
      </c>
      <c r="F28" s="16">
        <v>0</v>
      </c>
      <c r="G28" s="17">
        <v>1</v>
      </c>
      <c r="H28" s="17">
        <v>2</v>
      </c>
      <c r="I28" s="17" t="s">
        <v>56</v>
      </c>
      <c r="J28" s="18">
        <v>3</v>
      </c>
      <c r="K28" s="28"/>
      <c r="L28" s="29"/>
      <c r="M28" s="29"/>
      <c r="N28" s="29"/>
      <c r="O28" s="30"/>
      <c r="P28" s="34"/>
      <c r="Q28" s="35"/>
      <c r="R28" s="35"/>
      <c r="S28" s="35"/>
      <c r="T28" s="36"/>
      <c r="U28" s="28"/>
      <c r="V28" s="29"/>
      <c r="W28" s="29"/>
      <c r="X28" s="29"/>
      <c r="Y28" s="30"/>
      <c r="Z28" s="5"/>
    </row>
    <row r="29" spans="1:26" ht="12.75">
      <c r="A29" s="61">
        <v>15</v>
      </c>
      <c r="B29" s="56" t="s">
        <v>110</v>
      </c>
      <c r="C29" s="181" t="s">
        <v>31</v>
      </c>
      <c r="D29" s="178">
        <f t="shared" si="0"/>
        <v>2</v>
      </c>
      <c r="E29" s="52">
        <f t="shared" si="1"/>
        <v>3</v>
      </c>
      <c r="F29" s="16"/>
      <c r="G29" s="17"/>
      <c r="H29" s="17"/>
      <c r="I29" s="17"/>
      <c r="J29" s="18"/>
      <c r="K29" s="28">
        <v>0</v>
      </c>
      <c r="L29" s="29">
        <v>0</v>
      </c>
      <c r="M29" s="29">
        <v>2</v>
      </c>
      <c r="N29" s="29" t="s">
        <v>56</v>
      </c>
      <c r="O29" s="30">
        <v>3</v>
      </c>
      <c r="P29" s="34"/>
      <c r="Q29" s="35"/>
      <c r="R29" s="35"/>
      <c r="S29" s="35"/>
      <c r="T29" s="36"/>
      <c r="U29" s="28"/>
      <c r="V29" s="29"/>
      <c r="W29" s="29"/>
      <c r="X29" s="29"/>
      <c r="Y29" s="30"/>
      <c r="Z29" s="5"/>
    </row>
    <row r="30" spans="1:26" ht="12.75">
      <c r="A30" s="61">
        <v>16</v>
      </c>
      <c r="B30" s="56" t="s">
        <v>111</v>
      </c>
      <c r="C30" s="181" t="s">
        <v>32</v>
      </c>
      <c r="D30" s="178">
        <f t="shared" si="0"/>
        <v>2</v>
      </c>
      <c r="E30" s="52">
        <f t="shared" si="1"/>
        <v>2</v>
      </c>
      <c r="F30" s="16"/>
      <c r="G30" s="17"/>
      <c r="H30" s="17"/>
      <c r="I30" s="17"/>
      <c r="J30" s="18"/>
      <c r="K30" s="28"/>
      <c r="L30" s="29"/>
      <c r="M30" s="29"/>
      <c r="N30" s="29"/>
      <c r="O30" s="30"/>
      <c r="P30" s="34">
        <v>1</v>
      </c>
      <c r="Q30" s="35">
        <v>1</v>
      </c>
      <c r="R30" s="35">
        <v>0</v>
      </c>
      <c r="S30" s="35" t="s">
        <v>56</v>
      </c>
      <c r="T30" s="36">
        <v>2</v>
      </c>
      <c r="U30" s="28"/>
      <c r="V30" s="29"/>
      <c r="W30" s="29"/>
      <c r="X30" s="29"/>
      <c r="Y30" s="30"/>
      <c r="Z30" s="5"/>
    </row>
    <row r="31" spans="1:26" ht="12.75">
      <c r="A31" s="61">
        <v>17</v>
      </c>
      <c r="B31" s="56" t="s">
        <v>112</v>
      </c>
      <c r="C31" s="181" t="s">
        <v>33</v>
      </c>
      <c r="D31" s="178">
        <f t="shared" si="0"/>
        <v>3</v>
      </c>
      <c r="E31" s="52">
        <f t="shared" si="1"/>
        <v>3</v>
      </c>
      <c r="F31" s="16"/>
      <c r="G31" s="17"/>
      <c r="H31" s="17"/>
      <c r="I31" s="17"/>
      <c r="J31" s="18"/>
      <c r="K31" s="28"/>
      <c r="L31" s="29"/>
      <c r="M31" s="29"/>
      <c r="N31" s="29"/>
      <c r="O31" s="30"/>
      <c r="P31" s="34">
        <v>2</v>
      </c>
      <c r="Q31" s="35">
        <v>1</v>
      </c>
      <c r="R31" s="35">
        <v>0</v>
      </c>
      <c r="S31" s="35" t="s">
        <v>56</v>
      </c>
      <c r="T31" s="36">
        <v>3</v>
      </c>
      <c r="U31" s="28"/>
      <c r="V31" s="29"/>
      <c r="W31" s="29"/>
      <c r="X31" s="29"/>
      <c r="Y31" s="30"/>
      <c r="Z31" s="5"/>
    </row>
    <row r="32" spans="1:26" ht="12.75">
      <c r="A32" s="61">
        <v>18</v>
      </c>
      <c r="B32" s="56" t="s">
        <v>113</v>
      </c>
      <c r="C32" s="181" t="s">
        <v>114</v>
      </c>
      <c r="D32" s="178">
        <f t="shared" si="0"/>
        <v>2</v>
      </c>
      <c r="E32" s="52">
        <f t="shared" si="1"/>
        <v>2</v>
      </c>
      <c r="F32" s="16"/>
      <c r="G32" s="17"/>
      <c r="H32" s="17"/>
      <c r="I32" s="17"/>
      <c r="J32" s="18"/>
      <c r="K32" s="28">
        <v>0</v>
      </c>
      <c r="L32" s="29">
        <v>0</v>
      </c>
      <c r="M32" s="29">
        <v>2</v>
      </c>
      <c r="N32" s="29" t="s">
        <v>56</v>
      </c>
      <c r="O32" s="30">
        <v>2</v>
      </c>
      <c r="P32" s="34"/>
      <c r="Q32" s="35"/>
      <c r="R32" s="35"/>
      <c r="S32" s="35"/>
      <c r="T32" s="36"/>
      <c r="U32" s="28"/>
      <c r="V32" s="29"/>
      <c r="W32" s="29"/>
      <c r="X32" s="29"/>
      <c r="Y32" s="30"/>
      <c r="Z32" s="5" t="s">
        <v>24</v>
      </c>
    </row>
    <row r="33" spans="1:26" ht="13.5" thickBot="1">
      <c r="A33" s="61">
        <v>19</v>
      </c>
      <c r="B33" s="56" t="s">
        <v>115</v>
      </c>
      <c r="C33" s="181" t="s">
        <v>34</v>
      </c>
      <c r="D33" s="178">
        <f t="shared" si="0"/>
        <v>2</v>
      </c>
      <c r="E33" s="52">
        <f t="shared" si="1"/>
        <v>5</v>
      </c>
      <c r="F33" s="16"/>
      <c r="G33" s="17"/>
      <c r="H33" s="17"/>
      <c r="I33" s="17"/>
      <c r="J33" s="18"/>
      <c r="K33" s="28"/>
      <c r="L33" s="29"/>
      <c r="M33" s="29"/>
      <c r="N33" s="29"/>
      <c r="O33" s="30"/>
      <c r="P33" s="34">
        <v>0</v>
      </c>
      <c r="Q33" s="35">
        <v>0</v>
      </c>
      <c r="R33" s="35">
        <v>2</v>
      </c>
      <c r="S33" s="35" t="s">
        <v>62</v>
      </c>
      <c r="T33" s="36">
        <v>5</v>
      </c>
      <c r="U33" s="28"/>
      <c r="V33" s="29"/>
      <c r="W33" s="29"/>
      <c r="X33" s="29"/>
      <c r="Y33" s="30"/>
      <c r="Z33" s="5" t="s">
        <v>153</v>
      </c>
    </row>
    <row r="34" spans="1:26" ht="13.5" thickBot="1">
      <c r="A34" s="83" t="s">
        <v>64</v>
      </c>
      <c r="B34" s="82"/>
      <c r="C34" s="81"/>
      <c r="D34" s="179"/>
      <c r="E34" s="51"/>
      <c r="F34" s="20"/>
      <c r="G34" s="21"/>
      <c r="H34" s="21"/>
      <c r="I34" s="21"/>
      <c r="J34" s="22"/>
      <c r="K34" s="20"/>
      <c r="L34" s="21"/>
      <c r="M34" s="21"/>
      <c r="N34" s="21"/>
      <c r="O34" s="22"/>
      <c r="P34" s="20"/>
      <c r="Q34" s="21"/>
      <c r="R34" s="21"/>
      <c r="S34" s="21"/>
      <c r="T34" s="22"/>
      <c r="U34" s="20"/>
      <c r="V34" s="21"/>
      <c r="W34" s="21"/>
      <c r="X34" s="21"/>
      <c r="Y34" s="22"/>
      <c r="Z34" s="150"/>
    </row>
    <row r="35" spans="1:26" ht="12.75">
      <c r="A35" s="61">
        <v>20</v>
      </c>
      <c r="B35" s="56" t="s">
        <v>116</v>
      </c>
      <c r="C35" s="181" t="s">
        <v>117</v>
      </c>
      <c r="D35" s="178">
        <f t="shared" si="0"/>
        <v>4</v>
      </c>
      <c r="E35" s="52">
        <f t="shared" si="1"/>
        <v>4</v>
      </c>
      <c r="F35" s="16">
        <v>2</v>
      </c>
      <c r="G35" s="17">
        <v>2</v>
      </c>
      <c r="H35" s="17">
        <v>0</v>
      </c>
      <c r="I35" s="17" t="s">
        <v>11</v>
      </c>
      <c r="J35" s="18">
        <v>4</v>
      </c>
      <c r="K35" s="28"/>
      <c r="L35" s="29"/>
      <c r="M35" s="29"/>
      <c r="N35" s="29"/>
      <c r="O35" s="30"/>
      <c r="P35" s="34"/>
      <c r="Q35" s="35"/>
      <c r="R35" s="35"/>
      <c r="S35" s="35"/>
      <c r="T35" s="36"/>
      <c r="U35" s="28"/>
      <c r="V35" s="29"/>
      <c r="W35" s="29"/>
      <c r="X35" s="29"/>
      <c r="Y35" s="30"/>
      <c r="Z35" s="5"/>
    </row>
    <row r="36" spans="1:26" ht="12.75">
      <c r="A36" s="61">
        <v>21</v>
      </c>
      <c r="B36" s="56" t="s">
        <v>118</v>
      </c>
      <c r="C36" s="181" t="s">
        <v>119</v>
      </c>
      <c r="D36" s="178">
        <f t="shared" si="0"/>
        <v>4</v>
      </c>
      <c r="E36" s="52">
        <f t="shared" si="1"/>
        <v>4</v>
      </c>
      <c r="F36" s="16"/>
      <c r="G36" s="17"/>
      <c r="H36" s="17"/>
      <c r="I36" s="17"/>
      <c r="J36" s="18"/>
      <c r="K36" s="28">
        <v>2</v>
      </c>
      <c r="L36" s="29">
        <v>2</v>
      </c>
      <c r="M36" s="29">
        <v>0</v>
      </c>
      <c r="N36" s="29" t="s">
        <v>11</v>
      </c>
      <c r="O36" s="30">
        <v>4</v>
      </c>
      <c r="P36" s="34"/>
      <c r="Q36" s="35"/>
      <c r="R36" s="35"/>
      <c r="S36" s="35"/>
      <c r="T36" s="36"/>
      <c r="U36" s="28"/>
      <c r="V36" s="29"/>
      <c r="W36" s="29"/>
      <c r="X36" s="29"/>
      <c r="Y36" s="30"/>
      <c r="Z36" s="5" t="s">
        <v>139</v>
      </c>
    </row>
    <row r="37" spans="1:26" ht="12.75">
      <c r="A37" s="61">
        <v>22</v>
      </c>
      <c r="B37" s="56" t="s">
        <v>120</v>
      </c>
      <c r="C37" s="181" t="s">
        <v>121</v>
      </c>
      <c r="D37" s="178">
        <f t="shared" si="0"/>
        <v>2</v>
      </c>
      <c r="E37" s="52">
        <f t="shared" si="1"/>
        <v>3</v>
      </c>
      <c r="F37" s="16">
        <v>2</v>
      </c>
      <c r="G37" s="17">
        <v>0</v>
      </c>
      <c r="H37" s="17">
        <v>0</v>
      </c>
      <c r="I37" s="17" t="s">
        <v>56</v>
      </c>
      <c r="J37" s="18">
        <v>3</v>
      </c>
      <c r="K37" s="28"/>
      <c r="L37" s="29"/>
      <c r="M37" s="29"/>
      <c r="N37" s="29"/>
      <c r="O37" s="30"/>
      <c r="P37" s="34"/>
      <c r="Q37" s="35"/>
      <c r="R37" s="35"/>
      <c r="S37" s="35"/>
      <c r="T37" s="36"/>
      <c r="U37" s="28"/>
      <c r="V37" s="29"/>
      <c r="W37" s="29"/>
      <c r="X37" s="29"/>
      <c r="Y37" s="30"/>
      <c r="Z37" s="5"/>
    </row>
    <row r="38" spans="1:26" ht="12.75">
      <c r="A38" s="61">
        <v>23</v>
      </c>
      <c r="B38" s="56" t="s">
        <v>122</v>
      </c>
      <c r="C38" s="181" t="s">
        <v>123</v>
      </c>
      <c r="D38" s="178">
        <f t="shared" si="0"/>
        <v>4</v>
      </c>
      <c r="E38" s="52">
        <f t="shared" si="1"/>
        <v>4</v>
      </c>
      <c r="F38" s="16">
        <v>2</v>
      </c>
      <c r="G38" s="17">
        <v>2</v>
      </c>
      <c r="H38" s="17">
        <v>0</v>
      </c>
      <c r="I38" s="17" t="s">
        <v>11</v>
      </c>
      <c r="J38" s="18">
        <v>4</v>
      </c>
      <c r="K38" s="28"/>
      <c r="L38" s="29"/>
      <c r="M38" s="29"/>
      <c r="N38" s="29"/>
      <c r="O38" s="30"/>
      <c r="P38" s="34"/>
      <c r="Q38" s="35"/>
      <c r="R38" s="35"/>
      <c r="S38" s="35"/>
      <c r="T38" s="36"/>
      <c r="U38" s="28"/>
      <c r="V38" s="29"/>
      <c r="W38" s="29"/>
      <c r="X38" s="29"/>
      <c r="Y38" s="30"/>
      <c r="Z38" s="5"/>
    </row>
    <row r="39" spans="1:26" ht="12.75">
      <c r="A39" s="61">
        <v>24</v>
      </c>
      <c r="B39" s="56" t="s">
        <v>124</v>
      </c>
      <c r="C39" s="181" t="s">
        <v>125</v>
      </c>
      <c r="D39" s="178">
        <f t="shared" si="0"/>
        <v>3</v>
      </c>
      <c r="E39" s="52">
        <f t="shared" si="1"/>
        <v>3</v>
      </c>
      <c r="F39" s="16">
        <v>2</v>
      </c>
      <c r="G39" s="17">
        <v>0</v>
      </c>
      <c r="H39" s="17">
        <v>1</v>
      </c>
      <c r="I39" s="17" t="s">
        <v>11</v>
      </c>
      <c r="J39" s="18">
        <v>3</v>
      </c>
      <c r="K39" s="28"/>
      <c r="L39" s="29"/>
      <c r="M39" s="29"/>
      <c r="N39" s="29"/>
      <c r="O39" s="30"/>
      <c r="P39" s="34"/>
      <c r="Q39" s="35"/>
      <c r="R39" s="35"/>
      <c r="S39" s="35"/>
      <c r="T39" s="36"/>
      <c r="U39" s="28"/>
      <c r="V39" s="29"/>
      <c r="W39" s="29"/>
      <c r="X39" s="29"/>
      <c r="Y39" s="30"/>
      <c r="Z39" s="5"/>
    </row>
    <row r="40" spans="1:26" ht="12.75">
      <c r="A40" s="61">
        <v>25</v>
      </c>
      <c r="B40" s="56" t="s">
        <v>126</v>
      </c>
      <c r="C40" s="181" t="s">
        <v>127</v>
      </c>
      <c r="D40" s="178">
        <f t="shared" si="0"/>
        <v>3</v>
      </c>
      <c r="E40" s="52">
        <f t="shared" si="1"/>
        <v>3</v>
      </c>
      <c r="F40" s="16"/>
      <c r="G40" s="17"/>
      <c r="H40" s="17"/>
      <c r="I40" s="17"/>
      <c r="J40" s="18"/>
      <c r="K40" s="28">
        <v>2</v>
      </c>
      <c r="L40" s="29">
        <v>0</v>
      </c>
      <c r="M40" s="29">
        <v>1</v>
      </c>
      <c r="N40" s="29" t="s">
        <v>56</v>
      </c>
      <c r="O40" s="30">
        <v>3</v>
      </c>
      <c r="P40" s="34"/>
      <c r="Q40" s="35"/>
      <c r="R40" s="35"/>
      <c r="S40" s="35"/>
      <c r="T40" s="36"/>
      <c r="U40" s="28"/>
      <c r="V40" s="29"/>
      <c r="W40" s="29"/>
      <c r="X40" s="29"/>
      <c r="Y40" s="30"/>
      <c r="Z40" s="5"/>
    </row>
    <row r="41" spans="1:26" ht="12.75">
      <c r="A41" s="61">
        <v>26</v>
      </c>
      <c r="B41" s="56" t="s">
        <v>128</v>
      </c>
      <c r="C41" s="181" t="s">
        <v>129</v>
      </c>
      <c r="D41" s="178">
        <f t="shared" si="0"/>
        <v>2</v>
      </c>
      <c r="E41" s="52">
        <f t="shared" si="1"/>
        <v>3</v>
      </c>
      <c r="F41" s="16"/>
      <c r="G41" s="17"/>
      <c r="H41" s="17"/>
      <c r="I41" s="17"/>
      <c r="J41" s="18"/>
      <c r="K41" s="28">
        <v>2</v>
      </c>
      <c r="L41" s="29">
        <v>0</v>
      </c>
      <c r="M41" s="29">
        <v>0</v>
      </c>
      <c r="N41" s="29" t="s">
        <v>56</v>
      </c>
      <c r="O41" s="30">
        <v>3</v>
      </c>
      <c r="P41" s="34"/>
      <c r="Q41" s="35"/>
      <c r="R41" s="35"/>
      <c r="S41" s="35"/>
      <c r="T41" s="36"/>
      <c r="U41" s="28"/>
      <c r="V41" s="29"/>
      <c r="W41" s="29"/>
      <c r="X41" s="29"/>
      <c r="Y41" s="30"/>
      <c r="Z41" s="5" t="s">
        <v>140</v>
      </c>
    </row>
    <row r="42" spans="1:26" ht="12.75">
      <c r="A42" s="61">
        <v>27</v>
      </c>
      <c r="B42" s="56" t="s">
        <v>130</v>
      </c>
      <c r="C42" s="181" t="s">
        <v>131</v>
      </c>
      <c r="D42" s="178">
        <f t="shared" si="0"/>
        <v>2</v>
      </c>
      <c r="E42" s="52">
        <f t="shared" si="1"/>
        <v>3</v>
      </c>
      <c r="F42" s="16"/>
      <c r="G42" s="17"/>
      <c r="H42" s="17"/>
      <c r="I42" s="17"/>
      <c r="J42" s="18"/>
      <c r="K42" s="28">
        <v>2</v>
      </c>
      <c r="L42" s="29">
        <v>0</v>
      </c>
      <c r="M42" s="29">
        <v>0</v>
      </c>
      <c r="N42" s="29" t="s">
        <v>11</v>
      </c>
      <c r="O42" s="30">
        <v>3</v>
      </c>
      <c r="P42" s="34"/>
      <c r="Q42" s="35"/>
      <c r="R42" s="35"/>
      <c r="S42" s="35"/>
      <c r="T42" s="36"/>
      <c r="U42" s="28"/>
      <c r="V42" s="29"/>
      <c r="W42" s="29"/>
      <c r="X42" s="29"/>
      <c r="Y42" s="30"/>
      <c r="Z42" s="5"/>
    </row>
    <row r="43" spans="1:26" ht="12.75">
      <c r="A43" s="61">
        <v>29</v>
      </c>
      <c r="B43" s="147" t="s">
        <v>132</v>
      </c>
      <c r="C43" s="181" t="s">
        <v>133</v>
      </c>
      <c r="D43" s="178">
        <f t="shared" si="0"/>
        <v>3</v>
      </c>
      <c r="E43" s="52">
        <f t="shared" si="1"/>
        <v>4</v>
      </c>
      <c r="F43" s="16"/>
      <c r="G43" s="17"/>
      <c r="H43" s="17"/>
      <c r="I43" s="17"/>
      <c r="J43" s="18"/>
      <c r="K43" s="28"/>
      <c r="L43" s="29"/>
      <c r="M43" s="29"/>
      <c r="N43" s="29"/>
      <c r="O43" s="30"/>
      <c r="P43" s="34">
        <v>1</v>
      </c>
      <c r="Q43" s="35">
        <v>0</v>
      </c>
      <c r="R43" s="35">
        <v>2</v>
      </c>
      <c r="S43" s="35" t="s">
        <v>56</v>
      </c>
      <c r="T43" s="36">
        <v>4</v>
      </c>
      <c r="U43" s="28"/>
      <c r="V43" s="29"/>
      <c r="W43" s="29"/>
      <c r="X43" s="29"/>
      <c r="Y43" s="30"/>
      <c r="Z43" s="5"/>
    </row>
    <row r="44" spans="1:26" ht="12.75">
      <c r="A44" s="61">
        <v>30</v>
      </c>
      <c r="B44" s="147" t="s">
        <v>134</v>
      </c>
      <c r="C44" s="181" t="s">
        <v>35</v>
      </c>
      <c r="D44" s="178">
        <f t="shared" si="0"/>
        <v>3</v>
      </c>
      <c r="E44" s="52">
        <f t="shared" si="1"/>
        <v>3</v>
      </c>
      <c r="F44" s="16">
        <v>1</v>
      </c>
      <c r="G44" s="17">
        <v>2</v>
      </c>
      <c r="H44" s="17">
        <v>0</v>
      </c>
      <c r="I44" s="17" t="s">
        <v>56</v>
      </c>
      <c r="J44" s="18">
        <v>3</v>
      </c>
      <c r="K44" s="28"/>
      <c r="L44" s="29"/>
      <c r="M44" s="29"/>
      <c r="N44" s="29"/>
      <c r="O44" s="30"/>
      <c r="P44" s="34"/>
      <c r="Q44" s="35"/>
      <c r="R44" s="35"/>
      <c r="S44" s="35"/>
      <c r="T44" s="36"/>
      <c r="U44" s="28"/>
      <c r="V44" s="29"/>
      <c r="W44" s="29"/>
      <c r="X44" s="29"/>
      <c r="Y44" s="30"/>
      <c r="Z44" s="5"/>
    </row>
    <row r="45" spans="1:26" ht="12.75">
      <c r="A45" s="61">
        <v>31</v>
      </c>
      <c r="B45" s="147" t="s">
        <v>135</v>
      </c>
      <c r="C45" s="181" t="s">
        <v>36</v>
      </c>
      <c r="D45" s="178">
        <f t="shared" si="0"/>
        <v>3</v>
      </c>
      <c r="E45" s="52">
        <f t="shared" si="1"/>
        <v>3</v>
      </c>
      <c r="F45" s="16"/>
      <c r="G45" s="17"/>
      <c r="H45" s="17"/>
      <c r="I45" s="17"/>
      <c r="J45" s="18"/>
      <c r="K45" s="28">
        <v>1</v>
      </c>
      <c r="L45" s="29">
        <v>2</v>
      </c>
      <c r="M45" s="29">
        <v>0</v>
      </c>
      <c r="N45" s="29" t="s">
        <v>56</v>
      </c>
      <c r="O45" s="30">
        <v>3</v>
      </c>
      <c r="P45" s="34"/>
      <c r="Q45" s="35"/>
      <c r="R45" s="35"/>
      <c r="S45" s="35"/>
      <c r="T45" s="36"/>
      <c r="U45" s="28"/>
      <c r="V45" s="29"/>
      <c r="W45" s="29"/>
      <c r="X45" s="29"/>
      <c r="Y45" s="30"/>
      <c r="Z45" s="5"/>
    </row>
    <row r="46" spans="1:26" ht="12.75">
      <c r="A46" s="61">
        <v>32</v>
      </c>
      <c r="B46" s="147" t="s">
        <v>136</v>
      </c>
      <c r="C46" s="181" t="s">
        <v>65</v>
      </c>
      <c r="D46" s="178">
        <f t="shared" si="0"/>
        <v>3</v>
      </c>
      <c r="E46" s="52">
        <f t="shared" si="1"/>
        <v>3</v>
      </c>
      <c r="F46" s="16"/>
      <c r="G46" s="17"/>
      <c r="H46" s="17"/>
      <c r="I46" s="17"/>
      <c r="J46" s="18"/>
      <c r="K46" s="28"/>
      <c r="L46" s="29"/>
      <c r="M46" s="29"/>
      <c r="N46" s="29"/>
      <c r="O46" s="30"/>
      <c r="P46" s="34">
        <v>1</v>
      </c>
      <c r="Q46" s="35">
        <v>2</v>
      </c>
      <c r="R46" s="35">
        <v>0</v>
      </c>
      <c r="S46" s="35" t="s">
        <v>56</v>
      </c>
      <c r="T46" s="36">
        <v>3</v>
      </c>
      <c r="U46" s="28"/>
      <c r="V46" s="29"/>
      <c r="W46" s="29"/>
      <c r="X46" s="29"/>
      <c r="Y46" s="30"/>
      <c r="Z46" s="5"/>
    </row>
    <row r="47" spans="1:26" ht="12.75">
      <c r="A47" s="61">
        <v>33</v>
      </c>
      <c r="B47" s="147" t="s">
        <v>137</v>
      </c>
      <c r="C47" s="181" t="s">
        <v>37</v>
      </c>
      <c r="D47" s="178">
        <f t="shared" si="0"/>
        <v>4</v>
      </c>
      <c r="E47" s="52">
        <f t="shared" si="1"/>
        <v>3</v>
      </c>
      <c r="F47" s="16"/>
      <c r="G47" s="17"/>
      <c r="H47" s="17"/>
      <c r="I47" s="17"/>
      <c r="J47" s="18"/>
      <c r="K47" s="28"/>
      <c r="L47" s="29"/>
      <c r="M47" s="29"/>
      <c r="N47" s="29"/>
      <c r="O47" s="30"/>
      <c r="P47" s="34">
        <v>0</v>
      </c>
      <c r="Q47" s="35">
        <v>0</v>
      </c>
      <c r="R47" s="35">
        <v>4</v>
      </c>
      <c r="S47" s="35" t="s">
        <v>56</v>
      </c>
      <c r="T47" s="36">
        <v>3</v>
      </c>
      <c r="U47" s="28"/>
      <c r="V47" s="29"/>
      <c r="W47" s="29"/>
      <c r="X47" s="29"/>
      <c r="Y47" s="30"/>
      <c r="Z47" s="5" t="s">
        <v>141</v>
      </c>
    </row>
    <row r="48" spans="1:26" ht="13.5" thickBot="1">
      <c r="A48" s="61">
        <v>34</v>
      </c>
      <c r="B48" s="147" t="s">
        <v>138</v>
      </c>
      <c r="C48" s="182" t="s">
        <v>38</v>
      </c>
      <c r="D48" s="178">
        <f t="shared" si="0"/>
        <v>0</v>
      </c>
      <c r="E48" s="52">
        <f t="shared" si="1"/>
        <v>3</v>
      </c>
      <c r="F48" s="16"/>
      <c r="G48" s="17"/>
      <c r="H48" s="17"/>
      <c r="I48" s="17"/>
      <c r="J48" s="18"/>
      <c r="K48" s="28"/>
      <c r="L48" s="29"/>
      <c r="M48" s="29"/>
      <c r="N48" s="29"/>
      <c r="O48" s="30"/>
      <c r="P48" s="34">
        <v>0</v>
      </c>
      <c r="Q48" s="35">
        <v>0</v>
      </c>
      <c r="R48" s="35">
        <v>0</v>
      </c>
      <c r="S48" s="35" t="s">
        <v>39</v>
      </c>
      <c r="T48" s="36">
        <v>3</v>
      </c>
      <c r="U48" s="28"/>
      <c r="V48" s="29"/>
      <c r="W48" s="29"/>
      <c r="X48" s="29"/>
      <c r="Y48" s="30"/>
      <c r="Z48" s="5" t="s">
        <v>180</v>
      </c>
    </row>
    <row r="49" spans="1:26" ht="14.25" thickBot="1" thickTop="1">
      <c r="A49" s="8"/>
      <c r="B49" s="133"/>
      <c r="C49" s="134" t="s">
        <v>154</v>
      </c>
      <c r="D49" s="143"/>
      <c r="E49" s="143"/>
      <c r="F49" s="144"/>
      <c r="G49" s="145"/>
      <c r="H49" s="145"/>
      <c r="I49" s="145"/>
      <c r="J49" s="146" t="s">
        <v>159</v>
      </c>
      <c r="K49" s="74"/>
      <c r="L49" s="38"/>
      <c r="M49" s="38"/>
      <c r="N49" s="38"/>
      <c r="O49" s="39"/>
      <c r="P49" s="40"/>
      <c r="Q49" s="41"/>
      <c r="R49" s="41"/>
      <c r="S49" s="41"/>
      <c r="T49" s="42"/>
      <c r="U49" s="37"/>
      <c r="V49" s="38"/>
      <c r="W49" s="38"/>
      <c r="X49" s="38"/>
      <c r="Y49" s="39"/>
      <c r="Z49" s="54"/>
    </row>
    <row r="50" spans="1:26" ht="14.25" thickBot="1" thickTop="1">
      <c r="A50" s="8"/>
      <c r="B50" s="135"/>
      <c r="C50" s="136" t="s">
        <v>158</v>
      </c>
      <c r="D50" s="100"/>
      <c r="E50" s="101"/>
      <c r="F50" s="72"/>
      <c r="G50" s="57"/>
      <c r="H50" s="57"/>
      <c r="I50" s="57"/>
      <c r="J50" s="58"/>
      <c r="K50" s="37"/>
      <c r="L50" s="38"/>
      <c r="M50" s="38"/>
      <c r="N50" s="38"/>
      <c r="O50" s="39"/>
      <c r="P50" s="40"/>
      <c r="Q50" s="41"/>
      <c r="R50" s="41"/>
      <c r="S50" s="41"/>
      <c r="T50" s="42"/>
      <c r="U50" s="37"/>
      <c r="V50" s="38"/>
      <c r="W50" s="38"/>
      <c r="X50" s="38"/>
      <c r="Y50" s="39"/>
      <c r="Z50" s="54"/>
    </row>
    <row r="51" spans="1:26" ht="12.75">
      <c r="A51" s="8">
        <v>35</v>
      </c>
      <c r="B51" s="137" t="s">
        <v>156</v>
      </c>
      <c r="C51" s="138" t="s">
        <v>40</v>
      </c>
      <c r="D51" s="102">
        <f>SUM(F51:H51)+SUM(K51:M51)+SUM(P51:R51)+SUM(U51:W51)</f>
        <v>3</v>
      </c>
      <c r="E51" s="52">
        <f>J51+O51+T51+Y51</f>
        <v>2</v>
      </c>
      <c r="F51" s="16"/>
      <c r="G51" s="17"/>
      <c r="H51" s="17"/>
      <c r="I51" s="17"/>
      <c r="J51" s="18"/>
      <c r="K51" s="37">
        <v>1</v>
      </c>
      <c r="L51" s="38">
        <v>2</v>
      </c>
      <c r="M51" s="38">
        <v>0</v>
      </c>
      <c r="N51" s="38" t="s">
        <v>56</v>
      </c>
      <c r="O51" s="39">
        <v>2</v>
      </c>
      <c r="P51" s="40"/>
      <c r="Q51" s="41"/>
      <c r="R51" s="41"/>
      <c r="S51" s="41"/>
      <c r="T51" s="42"/>
      <c r="U51" s="37"/>
      <c r="V51" s="38"/>
      <c r="W51" s="38"/>
      <c r="X51" s="38"/>
      <c r="Y51" s="39"/>
      <c r="Z51" s="54"/>
    </row>
    <row r="52" spans="1:26" ht="12.75">
      <c r="A52" s="8">
        <v>36</v>
      </c>
      <c r="B52" s="137" t="s">
        <v>157</v>
      </c>
      <c r="C52" s="139" t="s">
        <v>41</v>
      </c>
      <c r="D52" s="102">
        <f>SUM(F52:H52)+SUM(K52:M52)+SUM(P52:R52)+SUM(U52:W52)</f>
        <v>3</v>
      </c>
      <c r="E52" s="52">
        <f>J52+O52+T52+Y52</f>
        <v>2</v>
      </c>
      <c r="F52" s="16"/>
      <c r="G52" s="17"/>
      <c r="H52" s="17"/>
      <c r="I52" s="17"/>
      <c r="J52" s="18"/>
      <c r="K52" s="28"/>
      <c r="L52" s="29"/>
      <c r="M52" s="29"/>
      <c r="N52" s="29"/>
      <c r="O52" s="30"/>
      <c r="P52" s="34">
        <v>1</v>
      </c>
      <c r="Q52" s="35">
        <v>2</v>
      </c>
      <c r="R52" s="35">
        <v>0</v>
      </c>
      <c r="S52" s="35" t="s">
        <v>56</v>
      </c>
      <c r="T52" s="36">
        <v>2</v>
      </c>
      <c r="U52" s="37"/>
      <c r="V52" s="38"/>
      <c r="W52" s="38"/>
      <c r="X52" s="38"/>
      <c r="Y52" s="39"/>
      <c r="Z52" s="54"/>
    </row>
    <row r="53" spans="1:26" ht="12.75">
      <c r="A53" s="8"/>
      <c r="B53" s="140" t="s">
        <v>142</v>
      </c>
      <c r="C53" s="139" t="s">
        <v>50</v>
      </c>
      <c r="D53" s="102"/>
      <c r="E53" s="52"/>
      <c r="F53" s="37"/>
      <c r="G53" s="38"/>
      <c r="H53" s="38"/>
      <c r="I53" s="38"/>
      <c r="J53" s="39"/>
      <c r="K53" s="37"/>
      <c r="L53" s="38"/>
      <c r="M53" s="38"/>
      <c r="N53" s="38"/>
      <c r="O53" s="39"/>
      <c r="P53" s="37"/>
      <c r="Q53" s="38"/>
      <c r="R53" s="38"/>
      <c r="S53" s="38"/>
      <c r="T53" s="39"/>
      <c r="U53" s="37"/>
      <c r="V53" s="38"/>
      <c r="W53" s="38"/>
      <c r="X53" s="38"/>
      <c r="Y53" s="39"/>
      <c r="Z53" s="54"/>
    </row>
    <row r="54" spans="1:26" ht="12.75">
      <c r="A54" s="8"/>
      <c r="B54" s="140" t="s">
        <v>143</v>
      </c>
      <c r="C54" s="139" t="s">
        <v>51</v>
      </c>
      <c r="D54" s="102"/>
      <c r="E54" s="52"/>
      <c r="F54" s="37"/>
      <c r="G54" s="38"/>
      <c r="H54" s="38"/>
      <c r="I54" s="38"/>
      <c r="J54" s="39"/>
      <c r="K54" s="37"/>
      <c r="L54" s="38"/>
      <c r="M54" s="38"/>
      <c r="N54" s="38"/>
      <c r="O54" s="39"/>
      <c r="P54" s="37"/>
      <c r="Q54" s="38"/>
      <c r="R54" s="38"/>
      <c r="S54" s="38"/>
      <c r="T54" s="39"/>
      <c r="U54" s="37"/>
      <c r="V54" s="38"/>
      <c r="W54" s="38"/>
      <c r="X54" s="38"/>
      <c r="Y54" s="39"/>
      <c r="Z54" s="54"/>
    </row>
    <row r="55" spans="1:26" ht="12.75">
      <c r="A55" s="8"/>
      <c r="B55" s="140" t="s">
        <v>144</v>
      </c>
      <c r="C55" s="139" t="s">
        <v>52</v>
      </c>
      <c r="D55" s="102"/>
      <c r="E55" s="52"/>
      <c r="F55" s="37"/>
      <c r="G55" s="38"/>
      <c r="H55" s="38"/>
      <c r="I55" s="38"/>
      <c r="J55" s="39"/>
      <c r="K55" s="37"/>
      <c r="L55" s="38"/>
      <c r="M55" s="38"/>
      <c r="N55" s="38"/>
      <c r="O55" s="39"/>
      <c r="P55" s="37"/>
      <c r="Q55" s="38"/>
      <c r="R55" s="38"/>
      <c r="S55" s="38"/>
      <c r="T55" s="39"/>
      <c r="U55" s="37"/>
      <c r="V55" s="38"/>
      <c r="W55" s="38"/>
      <c r="X55" s="38"/>
      <c r="Y55" s="39"/>
      <c r="Z55" s="54"/>
    </row>
    <row r="56" spans="1:26" ht="13.5" thickBot="1">
      <c r="A56" s="8"/>
      <c r="B56" s="141" t="s">
        <v>145</v>
      </c>
      <c r="C56" s="142" t="s">
        <v>146</v>
      </c>
      <c r="D56" s="102"/>
      <c r="E56" s="183"/>
      <c r="F56" s="103"/>
      <c r="G56" s="95"/>
      <c r="H56" s="95"/>
      <c r="I56" s="95"/>
      <c r="J56" s="96"/>
      <c r="K56" s="97"/>
      <c r="L56" s="95"/>
      <c r="M56" s="95"/>
      <c r="N56" s="95"/>
      <c r="O56" s="96"/>
      <c r="P56" s="43"/>
      <c r="Q56" s="44"/>
      <c r="R56" s="44"/>
      <c r="S56" s="44"/>
      <c r="T56" s="45"/>
      <c r="U56" s="46"/>
      <c r="V56" s="47"/>
      <c r="W56" s="47"/>
      <c r="X56" s="47"/>
      <c r="Y56" s="48"/>
      <c r="Z56" s="49"/>
    </row>
    <row r="57" spans="1:26" ht="14.25" thickBot="1" thickTop="1">
      <c r="A57" s="83" t="s">
        <v>42</v>
      </c>
      <c r="B57" s="82"/>
      <c r="C57" s="81"/>
      <c r="D57" s="51"/>
      <c r="E57" s="51"/>
      <c r="F57" s="20"/>
      <c r="G57" s="21"/>
      <c r="H57" s="21"/>
      <c r="I57" s="21"/>
      <c r="J57" s="22"/>
      <c r="K57" s="20"/>
      <c r="L57" s="21"/>
      <c r="M57" s="21"/>
      <c r="N57" s="21"/>
      <c r="O57" s="22"/>
      <c r="P57" s="20"/>
      <c r="Q57" s="21"/>
      <c r="R57" s="21"/>
      <c r="S57" s="21"/>
      <c r="T57" s="22"/>
      <c r="U57" s="20"/>
      <c r="V57" s="21"/>
      <c r="W57" s="21"/>
      <c r="X57" s="21"/>
      <c r="Y57" s="22"/>
      <c r="Z57" s="4"/>
    </row>
    <row r="58" spans="1:26" ht="13.5" thickBot="1">
      <c r="A58" s="61">
        <v>37</v>
      </c>
      <c r="B58" s="56" t="s">
        <v>147</v>
      </c>
      <c r="C58" s="73" t="s">
        <v>42</v>
      </c>
      <c r="D58" s="183">
        <f>SUM(F58:H58)+SUM(K58:M58)+SUM(P58:R58)+SUM(U58:W58)</f>
        <v>12</v>
      </c>
      <c r="E58" s="52">
        <f>J58+O58+T58+Y58</f>
        <v>30</v>
      </c>
      <c r="F58" s="16"/>
      <c r="G58" s="17"/>
      <c r="H58" s="17"/>
      <c r="I58" s="17"/>
      <c r="J58" s="18"/>
      <c r="K58" s="28"/>
      <c r="L58" s="29"/>
      <c r="M58" s="29"/>
      <c r="N58" s="29"/>
      <c r="O58" s="30"/>
      <c r="P58" s="34"/>
      <c r="Q58" s="35"/>
      <c r="R58" s="35"/>
      <c r="S58" s="35"/>
      <c r="T58" s="36"/>
      <c r="U58" s="28">
        <v>0</v>
      </c>
      <c r="V58" s="29">
        <v>3</v>
      </c>
      <c r="W58" s="29">
        <v>9</v>
      </c>
      <c r="X58" s="29" t="s">
        <v>56</v>
      </c>
      <c r="Y58" s="30">
        <v>30</v>
      </c>
      <c r="Z58" s="5" t="s">
        <v>148</v>
      </c>
    </row>
    <row r="59" spans="1:26" ht="12.75">
      <c r="A59" s="112" t="s">
        <v>43</v>
      </c>
      <c r="B59" s="113"/>
      <c r="C59" s="114"/>
      <c r="D59" s="115">
        <f>SUM(D19:D58)</f>
        <v>92</v>
      </c>
      <c r="E59" s="115"/>
      <c r="F59" s="119">
        <f>SUM(F19:F58)</f>
        <v>15</v>
      </c>
      <c r="G59" s="120">
        <f>SUM(G19:G58)</f>
        <v>10</v>
      </c>
      <c r="H59" s="120">
        <f>SUM(H19:H58)</f>
        <v>3</v>
      </c>
      <c r="I59" s="120"/>
      <c r="J59" s="121">
        <f>SUM(J19:J58)</f>
        <v>31</v>
      </c>
      <c r="K59" s="184">
        <f>SUM(K19:K58)</f>
        <v>14</v>
      </c>
      <c r="L59" s="120">
        <f>SUM(L19:L58)</f>
        <v>7</v>
      </c>
      <c r="M59" s="120">
        <f>SUM(M19:M58)</f>
        <v>7</v>
      </c>
      <c r="N59" s="120"/>
      <c r="O59" s="121">
        <f>SUM(O19:O58)</f>
        <v>30</v>
      </c>
      <c r="P59" s="184">
        <f>SUM(P19:P58)</f>
        <v>9</v>
      </c>
      <c r="Q59" s="120">
        <f>SUM(Q19:Q58)</f>
        <v>7</v>
      </c>
      <c r="R59" s="120">
        <f>SUM(R19:R58)</f>
        <v>8</v>
      </c>
      <c r="S59" s="120"/>
      <c r="T59" s="121">
        <f>SUM(T19:T58)</f>
        <v>29</v>
      </c>
      <c r="U59" s="184">
        <f>SUM(U19:U58)</f>
        <v>0</v>
      </c>
      <c r="V59" s="120">
        <f>SUM(V19:V58)</f>
        <v>3</v>
      </c>
      <c r="W59" s="120">
        <f>SUM(W19:W58)</f>
        <v>9</v>
      </c>
      <c r="X59" s="120"/>
      <c r="Y59" s="121">
        <f>SUM(Y19:Y58)</f>
        <v>30</v>
      </c>
      <c r="Z59" s="185"/>
    </row>
    <row r="60" spans="1:26" ht="12.75">
      <c r="A60" s="112" t="s">
        <v>44</v>
      </c>
      <c r="B60" s="113"/>
      <c r="C60" s="114"/>
      <c r="D60" s="115"/>
      <c r="E60" s="115"/>
      <c r="F60" s="124">
        <f>SUM(F59:H59)</f>
        <v>28</v>
      </c>
      <c r="G60" s="125"/>
      <c r="H60" s="125"/>
      <c r="I60" s="125"/>
      <c r="J60" s="126"/>
      <c r="K60" s="124">
        <f>SUM(K59:M59)</f>
        <v>28</v>
      </c>
      <c r="L60" s="127"/>
      <c r="M60" s="127"/>
      <c r="N60" s="127"/>
      <c r="O60" s="128"/>
      <c r="P60" s="124">
        <f>SUM(P59:R59)</f>
        <v>24</v>
      </c>
      <c r="Q60" s="129"/>
      <c r="R60" s="129"/>
      <c r="S60" s="129"/>
      <c r="T60" s="130"/>
      <c r="U60" s="124">
        <f>SUM(U59:W59)</f>
        <v>12</v>
      </c>
      <c r="V60" s="127"/>
      <c r="W60" s="127"/>
      <c r="X60" s="127"/>
      <c r="Y60" s="128"/>
      <c r="Z60" s="131"/>
    </row>
    <row r="61" spans="1:26" ht="12.75">
      <c r="A61" s="112" t="s">
        <v>45</v>
      </c>
      <c r="B61" s="113"/>
      <c r="C61" s="114"/>
      <c r="D61" s="115"/>
      <c r="E61" s="115">
        <f>SUM(E19:E58)</f>
        <v>120</v>
      </c>
      <c r="F61" s="116"/>
      <c r="G61" s="117"/>
      <c r="H61" s="117"/>
      <c r="I61" s="117"/>
      <c r="J61" s="118">
        <f>J59</f>
        <v>31</v>
      </c>
      <c r="K61" s="119"/>
      <c r="L61" s="120"/>
      <c r="M61" s="120"/>
      <c r="N61" s="120"/>
      <c r="O61" s="118">
        <f>O59</f>
        <v>30</v>
      </c>
      <c r="P61" s="122"/>
      <c r="Q61" s="123"/>
      <c r="R61" s="123"/>
      <c r="S61" s="123"/>
      <c r="T61" s="118">
        <f>T59</f>
        <v>29</v>
      </c>
      <c r="U61" s="119"/>
      <c r="V61" s="120"/>
      <c r="W61" s="120"/>
      <c r="X61" s="120"/>
      <c r="Y61" s="118">
        <f>Y59</f>
        <v>30</v>
      </c>
      <c r="Z61" s="131"/>
    </row>
    <row r="62" spans="1:26" ht="12.75">
      <c r="A62" s="104"/>
      <c r="B62" s="105"/>
      <c r="C62" s="73" t="s">
        <v>46</v>
      </c>
      <c r="D62" s="84"/>
      <c r="E62" s="84"/>
      <c r="F62" s="16"/>
      <c r="G62" s="17"/>
      <c r="H62" s="17"/>
      <c r="I62" s="17">
        <f>COUNTIF(I19:I58,"v")</f>
        <v>5</v>
      </c>
      <c r="J62" s="18"/>
      <c r="K62" s="28"/>
      <c r="L62" s="29"/>
      <c r="M62" s="29"/>
      <c r="N62" s="17">
        <f>COUNTIF(N19:N58,"v")</f>
        <v>4</v>
      </c>
      <c r="O62" s="30"/>
      <c r="P62" s="34"/>
      <c r="Q62" s="35"/>
      <c r="R62" s="35"/>
      <c r="S62" s="17">
        <f>COUNTIF(S19:S58,"v")</f>
        <v>1</v>
      </c>
      <c r="T62" s="36"/>
      <c r="U62" s="28"/>
      <c r="V62" s="29"/>
      <c r="W62" s="29"/>
      <c r="X62" s="17">
        <f>COUNTIF(X19:X58,"v")</f>
        <v>0</v>
      </c>
      <c r="Y62" s="30"/>
      <c r="Z62" s="131"/>
    </row>
    <row r="63" spans="1:26" ht="12.75">
      <c r="A63" s="9"/>
      <c r="B63" s="106"/>
      <c r="C63" s="73" t="s">
        <v>57</v>
      </c>
      <c r="D63" s="84"/>
      <c r="E63" s="84"/>
      <c r="F63" s="16"/>
      <c r="G63" s="17"/>
      <c r="H63" s="17"/>
      <c r="I63" s="17">
        <f>COUNTIF(I19:I58,"é")</f>
        <v>5</v>
      </c>
      <c r="J63" s="18"/>
      <c r="K63" s="28"/>
      <c r="L63" s="29"/>
      <c r="M63" s="29"/>
      <c r="N63" s="17">
        <f>COUNTIF(N19:N58,"é")</f>
        <v>7</v>
      </c>
      <c r="O63" s="30"/>
      <c r="P63" s="34"/>
      <c r="Q63" s="35"/>
      <c r="R63" s="35"/>
      <c r="S63" s="17">
        <f>COUNTIF(S19:S58,"é")</f>
        <v>7</v>
      </c>
      <c r="T63" s="36"/>
      <c r="U63" s="28"/>
      <c r="V63" s="29"/>
      <c r="W63" s="29"/>
      <c r="X63" s="17">
        <f>COUNTIF(X19:X58,"é")</f>
        <v>1</v>
      </c>
      <c r="Y63" s="30"/>
      <c r="Z63" s="131"/>
    </row>
    <row r="64" spans="1:26" ht="13.5" thickBot="1">
      <c r="A64" s="9"/>
      <c r="B64" s="106"/>
      <c r="C64" s="107" t="s">
        <v>47</v>
      </c>
      <c r="D64" s="108"/>
      <c r="E64" s="108"/>
      <c r="F64" s="97"/>
      <c r="G64" s="95"/>
      <c r="H64" s="95"/>
      <c r="I64" s="95">
        <f>COUNTIF(I19:I58,"s")</f>
        <v>0</v>
      </c>
      <c r="J64" s="96"/>
      <c r="K64" s="97"/>
      <c r="L64" s="95"/>
      <c r="M64" s="95"/>
      <c r="N64" s="95">
        <f>COUNTIF(N19:N58,"s")</f>
        <v>0</v>
      </c>
      <c r="O64" s="96"/>
      <c r="P64" s="109"/>
      <c r="Q64" s="110"/>
      <c r="R64" s="110"/>
      <c r="S64" s="95">
        <f>COUNTIF(S19:S58,"s")</f>
        <v>1</v>
      </c>
      <c r="T64" s="111"/>
      <c r="U64" s="97"/>
      <c r="V64" s="95"/>
      <c r="W64" s="95"/>
      <c r="X64" s="95">
        <f>COUNTIF(X19:X58,"s")</f>
        <v>0</v>
      </c>
      <c r="Y64" s="96"/>
      <c r="Z64" s="131"/>
    </row>
    <row r="65" spans="2:5" ht="12.75">
      <c r="B65" s="50"/>
      <c r="D65" s="86"/>
      <c r="E65" s="86"/>
    </row>
    <row r="66" spans="1:5" ht="12.75">
      <c r="A66" t="s">
        <v>152</v>
      </c>
      <c r="B66" s="50"/>
      <c r="D66" s="86"/>
      <c r="E66" s="86"/>
    </row>
    <row r="67" spans="2:5" ht="12.75">
      <c r="B67" s="50"/>
      <c r="D67" s="86"/>
      <c r="E67" s="86"/>
    </row>
    <row r="68" spans="1:5" ht="12.75">
      <c r="A68" t="s">
        <v>178</v>
      </c>
      <c r="B68" s="50"/>
      <c r="D68" s="86"/>
      <c r="E68" s="86"/>
    </row>
    <row r="69" spans="2:5" ht="12.75">
      <c r="B69" s="50" t="s">
        <v>179</v>
      </c>
      <c r="D69" s="86"/>
      <c r="E69" s="86"/>
    </row>
    <row r="70" spans="2:5" ht="12.75">
      <c r="B70" s="50"/>
      <c r="D70" s="86"/>
      <c r="E70" s="86"/>
    </row>
    <row r="71" ht="12.75">
      <c r="A71" t="s">
        <v>155</v>
      </c>
    </row>
    <row r="73" spans="1:26" ht="12.75">
      <c r="A73" s="152" t="s">
        <v>149</v>
      </c>
      <c r="B73" s="10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55"/>
      <c r="Z73" s="155"/>
    </row>
    <row r="74" spans="1:26" ht="12.75">
      <c r="A74" s="68" t="s">
        <v>181</v>
      </c>
      <c r="B74" s="69"/>
      <c r="C74" s="151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4"/>
      <c r="Y74" s="155"/>
      <c r="Z74" s="155"/>
    </row>
    <row r="75" spans="2:26" ht="12.75">
      <c r="B75" s="156" t="s">
        <v>68</v>
      </c>
      <c r="C75" s="157" t="s">
        <v>69</v>
      </c>
      <c r="D75" s="157" t="s">
        <v>70</v>
      </c>
      <c r="E75" s="157" t="s">
        <v>71</v>
      </c>
      <c r="J75" s="158" t="s">
        <v>68</v>
      </c>
      <c r="K75" s="159"/>
      <c r="L75" s="159"/>
      <c r="M75" s="159"/>
      <c r="N75" s="160"/>
      <c r="O75" s="161" t="s">
        <v>69</v>
      </c>
      <c r="P75" s="159"/>
      <c r="Q75" s="159"/>
      <c r="R75" s="159"/>
      <c r="S75" s="159"/>
      <c r="T75" s="159"/>
      <c r="U75" s="162"/>
      <c r="V75" s="162"/>
      <c r="W75" s="160"/>
      <c r="X75" s="157" t="s">
        <v>70</v>
      </c>
      <c r="Y75" s="157" t="s">
        <v>71</v>
      </c>
      <c r="Z75" s="174"/>
    </row>
    <row r="76" spans="2:26" ht="12.75">
      <c r="B76" s="163"/>
      <c r="C76" s="163" t="s">
        <v>72</v>
      </c>
      <c r="D76" s="164"/>
      <c r="E76" s="164"/>
      <c r="J76" s="165"/>
      <c r="K76" s="166"/>
      <c r="L76" s="166"/>
      <c r="M76" s="166"/>
      <c r="N76" s="167"/>
      <c r="O76" s="165" t="s">
        <v>74</v>
      </c>
      <c r="P76" s="166"/>
      <c r="Q76" s="166"/>
      <c r="R76" s="166"/>
      <c r="S76" s="166"/>
      <c r="T76" s="166"/>
      <c r="U76" s="166"/>
      <c r="V76" s="166"/>
      <c r="W76" s="167"/>
      <c r="X76" s="164"/>
      <c r="Y76" s="164"/>
      <c r="Z76" s="164"/>
    </row>
    <row r="77" spans="2:26" ht="12.75">
      <c r="B77" s="175" t="s">
        <v>160</v>
      </c>
      <c r="C77" s="156" t="s">
        <v>73</v>
      </c>
      <c r="D77" s="175">
        <v>4</v>
      </c>
      <c r="E77" s="176">
        <v>1</v>
      </c>
      <c r="J77" s="177" t="s">
        <v>165</v>
      </c>
      <c r="K77" s="169"/>
      <c r="L77" s="169"/>
      <c r="M77" s="169"/>
      <c r="N77" s="170"/>
      <c r="O77" s="168" t="s">
        <v>79</v>
      </c>
      <c r="P77" s="169"/>
      <c r="Q77" s="169"/>
      <c r="R77" s="169"/>
      <c r="S77" s="169"/>
      <c r="T77" s="169"/>
      <c r="U77" s="171"/>
      <c r="V77" s="171"/>
      <c r="W77" s="170"/>
      <c r="X77" s="175">
        <v>4</v>
      </c>
      <c r="Y77" s="176">
        <v>2</v>
      </c>
      <c r="Z77" s="176"/>
    </row>
    <row r="78" spans="2:26" ht="12.75">
      <c r="B78" s="175" t="s">
        <v>161</v>
      </c>
      <c r="C78" s="156" t="s">
        <v>89</v>
      </c>
      <c r="D78" s="175">
        <v>3</v>
      </c>
      <c r="E78" s="176">
        <v>1</v>
      </c>
      <c r="J78" s="177" t="s">
        <v>166</v>
      </c>
      <c r="K78" s="169"/>
      <c r="L78" s="169"/>
      <c r="M78" s="169"/>
      <c r="N78" s="170"/>
      <c r="O78" s="168" t="s">
        <v>80</v>
      </c>
      <c r="P78" s="169"/>
      <c r="Q78" s="169"/>
      <c r="R78" s="169"/>
      <c r="S78" s="169"/>
      <c r="T78" s="169"/>
      <c r="U78" s="171"/>
      <c r="V78" s="171"/>
      <c r="W78" s="170"/>
      <c r="X78" s="175">
        <v>4</v>
      </c>
      <c r="Y78" s="176">
        <v>1</v>
      </c>
      <c r="Z78" s="176"/>
    </row>
    <row r="79" spans="2:26" ht="12.75">
      <c r="B79" s="175" t="s">
        <v>162</v>
      </c>
      <c r="C79" s="156" t="s">
        <v>90</v>
      </c>
      <c r="D79" s="175">
        <v>3</v>
      </c>
      <c r="E79" s="176">
        <v>2</v>
      </c>
      <c r="J79" s="177" t="s">
        <v>167</v>
      </c>
      <c r="K79" s="169"/>
      <c r="L79" s="169"/>
      <c r="M79" s="169"/>
      <c r="N79" s="170"/>
      <c r="O79" s="168" t="s">
        <v>63</v>
      </c>
      <c r="P79" s="169"/>
      <c r="Q79" s="169"/>
      <c r="R79" s="169"/>
      <c r="S79" s="169"/>
      <c r="T79" s="169"/>
      <c r="U79" s="171"/>
      <c r="V79" s="171"/>
      <c r="W79" s="170"/>
      <c r="X79" s="175">
        <v>4</v>
      </c>
      <c r="Y79" s="176">
        <v>2</v>
      </c>
      <c r="Z79" s="176"/>
    </row>
    <row r="80" spans="2:26" ht="12.75">
      <c r="B80" s="175" t="s">
        <v>163</v>
      </c>
      <c r="C80" s="156" t="s">
        <v>78</v>
      </c>
      <c r="D80" s="175">
        <v>4</v>
      </c>
      <c r="E80" s="176">
        <v>1</v>
      </c>
      <c r="J80" s="177" t="s">
        <v>168</v>
      </c>
      <c r="K80" s="169"/>
      <c r="L80" s="169"/>
      <c r="M80" s="169"/>
      <c r="N80" s="170"/>
      <c r="O80" s="168" t="s">
        <v>86</v>
      </c>
      <c r="P80" s="169"/>
      <c r="Q80" s="169"/>
      <c r="R80" s="169"/>
      <c r="S80" s="169"/>
      <c r="T80" s="169"/>
      <c r="U80" s="171"/>
      <c r="V80" s="171"/>
      <c r="W80" s="170"/>
      <c r="X80" s="175">
        <v>4</v>
      </c>
      <c r="Y80" s="176">
        <v>1</v>
      </c>
      <c r="Z80" s="176"/>
    </row>
    <row r="81" spans="2:26" ht="12.75">
      <c r="B81" s="175" t="s">
        <v>164</v>
      </c>
      <c r="C81" s="156" t="s">
        <v>82</v>
      </c>
      <c r="D81" s="175">
        <v>5</v>
      </c>
      <c r="E81" s="176">
        <v>1</v>
      </c>
      <c r="J81" s="177" t="s">
        <v>169</v>
      </c>
      <c r="K81" s="169"/>
      <c r="L81" s="169"/>
      <c r="M81" s="169"/>
      <c r="N81" s="170"/>
      <c r="O81" s="168" t="s">
        <v>85</v>
      </c>
      <c r="P81" s="169"/>
      <c r="Q81" s="169"/>
      <c r="R81" s="169"/>
      <c r="S81" s="169"/>
      <c r="T81" s="169"/>
      <c r="U81" s="171"/>
      <c r="V81" s="171"/>
      <c r="W81" s="170"/>
      <c r="X81" s="175">
        <v>4</v>
      </c>
      <c r="Y81" s="176">
        <v>2</v>
      </c>
      <c r="Z81" s="176"/>
    </row>
    <row r="82" spans="10:26" ht="12.75">
      <c r="J82" s="177" t="s">
        <v>170</v>
      </c>
      <c r="K82" s="169"/>
      <c r="L82" s="169"/>
      <c r="M82" s="169"/>
      <c r="N82" s="170"/>
      <c r="O82" s="168" t="s">
        <v>84</v>
      </c>
      <c r="P82" s="169"/>
      <c r="Q82" s="169"/>
      <c r="R82" s="169"/>
      <c r="S82" s="169"/>
      <c r="T82" s="169"/>
      <c r="U82" s="171"/>
      <c r="V82" s="171"/>
      <c r="W82" s="170"/>
      <c r="X82" s="175">
        <v>4</v>
      </c>
      <c r="Y82" s="176">
        <v>2</v>
      </c>
      <c r="Z82" s="176"/>
    </row>
    <row r="83" spans="10:26" ht="12.75">
      <c r="J83" s="165"/>
      <c r="K83" s="166"/>
      <c r="L83" s="166"/>
      <c r="M83" s="166"/>
      <c r="N83" s="167"/>
      <c r="O83" s="165" t="s">
        <v>75</v>
      </c>
      <c r="P83" s="166"/>
      <c r="Q83" s="166"/>
      <c r="R83" s="166"/>
      <c r="S83" s="166"/>
      <c r="T83" s="166"/>
      <c r="U83" s="166"/>
      <c r="V83" s="166"/>
      <c r="W83" s="167"/>
      <c r="X83" s="164"/>
      <c r="Y83" s="164"/>
      <c r="Z83" s="164"/>
    </row>
    <row r="84" spans="10:26" ht="12.75">
      <c r="J84" s="177" t="s">
        <v>171</v>
      </c>
      <c r="K84" s="169"/>
      <c r="L84" s="169"/>
      <c r="M84" s="169"/>
      <c r="N84" s="170"/>
      <c r="O84" s="168" t="s">
        <v>76</v>
      </c>
      <c r="P84" s="169"/>
      <c r="Q84" s="169"/>
      <c r="R84" s="169"/>
      <c r="S84" s="169"/>
      <c r="T84" s="169"/>
      <c r="U84" s="171"/>
      <c r="V84" s="171"/>
      <c r="W84" s="170"/>
      <c r="X84" s="175">
        <v>4</v>
      </c>
      <c r="Y84" s="176">
        <v>1</v>
      </c>
      <c r="Z84" s="176"/>
    </row>
    <row r="85" spans="3:26" ht="12.75">
      <c r="C85" s="173"/>
      <c r="F85" s="172"/>
      <c r="G85" s="172"/>
      <c r="J85" s="177" t="s">
        <v>172</v>
      </c>
      <c r="K85" s="169"/>
      <c r="L85" s="169"/>
      <c r="M85" s="169"/>
      <c r="N85" s="170"/>
      <c r="O85" s="168" t="s">
        <v>77</v>
      </c>
      <c r="P85" s="169"/>
      <c r="Q85" s="169"/>
      <c r="R85" s="169"/>
      <c r="S85" s="169"/>
      <c r="T85" s="169"/>
      <c r="U85" s="171"/>
      <c r="V85" s="171"/>
      <c r="W85" s="170"/>
      <c r="X85" s="175">
        <v>4</v>
      </c>
      <c r="Y85" s="176">
        <v>2</v>
      </c>
      <c r="Z85" s="176"/>
    </row>
    <row r="86" spans="1:26" ht="12.75">
      <c r="A86" s="172"/>
      <c r="C86" s="173"/>
      <c r="F86" s="172"/>
      <c r="G86" s="172"/>
      <c r="J86" s="177" t="s">
        <v>173</v>
      </c>
      <c r="K86" s="169"/>
      <c r="L86" s="169"/>
      <c r="M86" s="169"/>
      <c r="N86" s="170"/>
      <c r="O86" s="168" t="s">
        <v>91</v>
      </c>
      <c r="P86" s="169"/>
      <c r="Q86" s="169"/>
      <c r="R86" s="169"/>
      <c r="S86" s="169"/>
      <c r="T86" s="169"/>
      <c r="U86" s="171"/>
      <c r="V86" s="171"/>
      <c r="W86" s="170"/>
      <c r="X86" s="175">
        <v>3</v>
      </c>
      <c r="Y86" s="176">
        <v>2</v>
      </c>
      <c r="Z86" s="176"/>
    </row>
    <row r="87" spans="1:26" ht="12.75">
      <c r="A87" s="172"/>
      <c r="C87" s="173"/>
      <c r="F87" s="172"/>
      <c r="G87" s="172"/>
      <c r="J87" s="177" t="s">
        <v>174</v>
      </c>
      <c r="K87" s="169"/>
      <c r="L87" s="169"/>
      <c r="M87" s="169"/>
      <c r="N87" s="170"/>
      <c r="O87" s="168" t="s">
        <v>81</v>
      </c>
      <c r="P87" s="169"/>
      <c r="Q87" s="169"/>
      <c r="R87" s="169"/>
      <c r="S87" s="169"/>
      <c r="T87" s="169"/>
      <c r="U87" s="171"/>
      <c r="V87" s="171"/>
      <c r="W87" s="170"/>
      <c r="X87" s="175">
        <v>4</v>
      </c>
      <c r="Y87" s="176">
        <v>2</v>
      </c>
      <c r="Z87" s="176"/>
    </row>
    <row r="88" spans="1:26" ht="12.75">
      <c r="A88" s="172"/>
      <c r="C88" s="173"/>
      <c r="F88" s="172"/>
      <c r="G88" s="172"/>
      <c r="J88" s="177" t="s">
        <v>175</v>
      </c>
      <c r="K88" s="169"/>
      <c r="L88" s="169"/>
      <c r="M88" s="169"/>
      <c r="N88" s="170"/>
      <c r="O88" s="168" t="s">
        <v>83</v>
      </c>
      <c r="P88" s="169"/>
      <c r="Q88" s="169"/>
      <c r="R88" s="169"/>
      <c r="S88" s="169"/>
      <c r="T88" s="169"/>
      <c r="U88" s="171"/>
      <c r="V88" s="171"/>
      <c r="W88" s="170"/>
      <c r="X88" s="175">
        <v>4</v>
      </c>
      <c r="Y88" s="176">
        <v>2</v>
      </c>
      <c r="Z88" s="176"/>
    </row>
    <row r="89" spans="1:26" ht="12.75">
      <c r="A89" s="172"/>
      <c r="C89" s="173"/>
      <c r="F89" s="172"/>
      <c r="G89" s="172"/>
      <c r="J89" s="177" t="s">
        <v>176</v>
      </c>
      <c r="K89" s="169"/>
      <c r="L89" s="169"/>
      <c r="M89" s="169"/>
      <c r="N89" s="170"/>
      <c r="O89" s="168" t="s">
        <v>87</v>
      </c>
      <c r="P89" s="169"/>
      <c r="Q89" s="169"/>
      <c r="R89" s="169"/>
      <c r="S89" s="169"/>
      <c r="T89" s="169"/>
      <c r="U89" s="171"/>
      <c r="V89" s="171"/>
      <c r="W89" s="170"/>
      <c r="X89" s="175">
        <v>4</v>
      </c>
      <c r="Y89" s="176">
        <v>1</v>
      </c>
      <c r="Z89" s="176"/>
    </row>
    <row r="90" spans="1:26" ht="12.75">
      <c r="A90" s="172"/>
      <c r="C90" s="173"/>
      <c r="F90" s="172"/>
      <c r="G90" s="172"/>
      <c r="J90" s="177" t="s">
        <v>177</v>
      </c>
      <c r="K90" s="169"/>
      <c r="L90" s="169"/>
      <c r="M90" s="169"/>
      <c r="N90" s="170"/>
      <c r="O90" s="168" t="s">
        <v>88</v>
      </c>
      <c r="P90" s="169"/>
      <c r="Q90" s="169"/>
      <c r="R90" s="169"/>
      <c r="S90" s="169"/>
      <c r="T90" s="169"/>
      <c r="U90" s="171"/>
      <c r="V90" s="171"/>
      <c r="W90" s="170"/>
      <c r="X90" s="175">
        <v>4</v>
      </c>
      <c r="Y90" s="176">
        <v>2</v>
      </c>
      <c r="Z90" s="176"/>
    </row>
  </sheetData>
  <sheetProtection/>
  <mergeCells count="12">
    <mergeCell ref="D8:D9"/>
    <mergeCell ref="U8:Y8"/>
    <mergeCell ref="A6:Z6"/>
    <mergeCell ref="A7:E7"/>
    <mergeCell ref="F7:Y7"/>
    <mergeCell ref="A8:A9"/>
    <mergeCell ref="B8:B9"/>
    <mergeCell ref="E8:E9"/>
    <mergeCell ref="F8:J8"/>
    <mergeCell ref="K8:O8"/>
    <mergeCell ref="P8:T8"/>
    <mergeCell ref="C8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2014-06-29T17:05:34Z</cp:lastPrinted>
  <dcterms:created xsi:type="dcterms:W3CDTF">2007-10-29T15:12:22Z</dcterms:created>
  <dcterms:modified xsi:type="dcterms:W3CDTF">2014-07-05T18:22:26Z</dcterms:modified>
  <cp:category/>
  <cp:version/>
  <cp:contentType/>
  <cp:contentStatus/>
</cp:coreProperties>
</file>