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31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<sst xmlns="http://schemas.openxmlformats.org/spreadsheetml/2006/main" count="82" uniqueCount="67">
  <si>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</si>
  <si>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</si>
  <si>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</si>
  <si>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</si>
  <si>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</si>
  <si>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</si>
  <si>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</si>
  <si>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</si>
  <si>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</si>
  <si>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</si>
  <si>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</si>
  <si>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</si>
  <si>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</si>
  <si>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</si>
  <si>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</si>
  <si>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</si>
  <si>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</si>
  <si>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</si>
  <si>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</si>
  <si>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</si>
  <si>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</si>
  <si>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Vizsga (v)</t>
  </si>
  <si>
    <t>Félévközi jegy (f)</t>
  </si>
  <si>
    <t>f</t>
  </si>
  <si>
    <t>kredit</t>
  </si>
  <si>
    <t>v</t>
  </si>
  <si>
    <t>Záróvizsga tárgyak:</t>
  </si>
  <si>
    <t>Bánki Donát Gépész és Biztonságtechnikai Mérnöki Kar</t>
  </si>
  <si>
    <t>levelező tagozat</t>
  </si>
  <si>
    <t>óra/félév</t>
  </si>
  <si>
    <t>1. (tavasz)</t>
  </si>
  <si>
    <t>2. (ősz)</t>
  </si>
  <si>
    <t>Szakdolgozat</t>
  </si>
  <si>
    <t>5.</t>
  </si>
  <si>
    <t>Összesen</t>
  </si>
  <si>
    <t>Speciális szakismeretek</t>
  </si>
  <si>
    <t>féléves  óraszámokkal (ea. tgy. l). ; követelményekkel (k.); kreditekkel (kr.)</t>
  </si>
  <si>
    <t>Óbudai Egyetem</t>
  </si>
  <si>
    <t>Minőségbiztosítás</t>
  </si>
  <si>
    <t>Alapozó ismeretek és szakmai törzsanyag</t>
  </si>
  <si>
    <t xml:space="preserve">Méréstechnika </t>
  </si>
  <si>
    <t xml:space="preserve">Karbantartás-elmélet </t>
  </si>
  <si>
    <t xml:space="preserve">Folyamatszervezés </t>
  </si>
  <si>
    <t>Javítástechnológia</t>
  </si>
  <si>
    <t>Műszaki diagnosztika I.</t>
  </si>
  <si>
    <t>Műszaki diagnosztika II.</t>
  </si>
  <si>
    <t>Kenésgazdálkodás - Tribológia</t>
  </si>
  <si>
    <t xml:space="preserve">Karbantartás szervezése és ökonómiája </t>
  </si>
  <si>
    <t xml:space="preserve">Szakdolgozat konzultáció </t>
  </si>
  <si>
    <t xml:space="preserve">1. Karbantartás-elmélet </t>
  </si>
  <si>
    <t>2. Műszaki diagnosztika</t>
  </si>
  <si>
    <t>3. Kenésgazdálkodás - Tribológia</t>
  </si>
  <si>
    <t>Környezetvédelem</t>
  </si>
  <si>
    <t>BAGMO11NLS</t>
  </si>
  <si>
    <t>BAGMK11NLS</t>
  </si>
  <si>
    <t>BGBKT11NLS</t>
  </si>
  <si>
    <t>BGRMZ11NLS</t>
  </si>
  <si>
    <t>BGBKV11NLS</t>
  </si>
  <si>
    <t>BGBFO11NLS</t>
  </si>
  <si>
    <t>BGRJV21NLS</t>
  </si>
  <si>
    <t>BGRMZ22NLS</t>
  </si>
  <si>
    <t>BGBTR21NLS</t>
  </si>
  <si>
    <t>BGBKR21NLS</t>
  </si>
  <si>
    <t xml:space="preserve">                                        Gépszeti karbantartó szakmérnök szakirányú továbbképzés </t>
  </si>
  <si>
    <t>BGBSO21NLS</t>
  </si>
  <si>
    <t>BGBKZ21NLS</t>
  </si>
  <si>
    <t>12.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</si>
</sst>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8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33" borderId="12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9" fontId="0" fillId="0" borderId="0" xfId="62" applyFont="1" applyBorder="1" applyAlignment="1">
      <alignment/>
    </xf>
    <xf numFmtId="0" fontId="0" fillId="0" borderId="3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15" xfId="0" applyBorder="1" applyAlignment="1">
      <alignment/>
    </xf>
    <xf numFmtId="0" fontId="5" fillId="0" borderId="33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4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47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5" xfId="0" applyFont="1" applyBorder="1" applyAlignment="1">
      <alignment vertical="top" wrapText="1"/>
    </xf>
    <xf numFmtId="0" fontId="5" fillId="0" borderId="45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7" fillId="0" borderId="0" xfId="0" applyFont="1" applyAlignment="1">
      <alignment/>
    </xf>
    <xf numFmtId="0" fontId="4" fillId="0" borderId="5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53" xfId="0" applyFont="1" applyFill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59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57" xfId="0" applyFont="1" applyBorder="1" applyAlignment="1">
      <alignment horizontal="center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2"/>
  <sheetViews>
    <sheetView tabSelected="1" zoomScalePageLayoutView="0" workbookViewId="0" topLeftCell="A1">
      <selection activeCell="C34" sqref="C34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39.8515625" style="2" customWidth="1"/>
    <col min="4" max="4" width="4.8515625" style="2" customWidth="1"/>
    <col min="5" max="5" width="5.421875" style="2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4.7109375" style="2" customWidth="1"/>
    <col min="16" max="18" width="5.7109375" style="2" customWidth="1"/>
    <col min="19" max="16384" width="9.140625" style="2" customWidth="1"/>
  </cols>
  <sheetData>
    <row r="1" spans="1:22" ht="13.5" customHeight="1">
      <c r="A1" s="95" t="s">
        <v>37</v>
      </c>
      <c r="B1" s="1"/>
      <c r="C1" s="1"/>
      <c r="S1" s="1"/>
      <c r="T1" s="1"/>
      <c r="U1" s="1"/>
      <c r="V1" s="1"/>
    </row>
    <row r="2" spans="1:25" s="18" customFormat="1" ht="12.75" customHeight="1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73"/>
      <c r="U2" s="73"/>
      <c r="V2" s="73"/>
      <c r="Y2" s="42"/>
    </row>
    <row r="3" spans="1:25" s="18" customFormat="1" ht="12.75" customHeight="1">
      <c r="A3" s="2"/>
      <c r="B3" s="2"/>
      <c r="C3" s="2"/>
      <c r="S3" s="1"/>
      <c r="T3" s="73"/>
      <c r="U3" s="73"/>
      <c r="V3" s="73"/>
      <c r="Y3" s="42"/>
    </row>
    <row r="4" spans="1:25" s="18" customFormat="1" ht="12.75" customHeight="1">
      <c r="A4" s="2"/>
      <c r="B4" s="2"/>
      <c r="C4" s="2"/>
      <c r="D4" s="106" t="s">
        <v>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"/>
      <c r="T4" s="73"/>
      <c r="U4" s="73"/>
      <c r="V4" s="73"/>
      <c r="Y4" s="42"/>
    </row>
    <row r="5" spans="1:19" s="18" customFormat="1" ht="19.5" customHeight="1" thickBot="1">
      <c r="A5" s="114" t="s">
        <v>63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28" t="s">
        <v>28</v>
      </c>
      <c r="Q5" s="128"/>
      <c r="R5" s="128"/>
      <c r="S5" s="74"/>
    </row>
    <row r="6" spans="1:231" s="43" customFormat="1" ht="15.75" customHeight="1" thickBot="1">
      <c r="A6" s="120" t="s">
        <v>36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25"/>
      <c r="Q6" s="25"/>
      <c r="R6" s="67"/>
      <c r="S6" s="75"/>
      <c r="T6" s="75"/>
      <c r="U6" s="75"/>
      <c r="V6" s="75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</row>
    <row r="7" spans="1:18" s="33" customFormat="1" ht="12.75" customHeight="1" thickBot="1">
      <c r="A7" s="129" t="s">
        <v>1</v>
      </c>
      <c r="B7" s="108" t="s">
        <v>2</v>
      </c>
      <c r="C7" s="108" t="s">
        <v>3</v>
      </c>
      <c r="D7" s="122" t="s">
        <v>29</v>
      </c>
      <c r="E7" s="124" t="s">
        <v>24</v>
      </c>
      <c r="F7" s="101" t="s">
        <v>4</v>
      </c>
      <c r="G7" s="116"/>
      <c r="H7" s="116"/>
      <c r="I7" s="116"/>
      <c r="J7" s="116"/>
      <c r="K7" s="116"/>
      <c r="L7" s="116"/>
      <c r="M7" s="116"/>
      <c r="N7" s="116"/>
      <c r="O7" s="116"/>
      <c r="P7" s="108" t="s">
        <v>5</v>
      </c>
      <c r="Q7" s="109"/>
      <c r="R7" s="110"/>
    </row>
    <row r="8" spans="1:18" s="33" customFormat="1" ht="12.75" customHeight="1" thickBot="1">
      <c r="A8" s="130"/>
      <c r="B8" s="111"/>
      <c r="C8" s="111"/>
      <c r="D8" s="123"/>
      <c r="E8" s="125"/>
      <c r="F8" s="101" t="s">
        <v>30</v>
      </c>
      <c r="G8" s="102"/>
      <c r="H8" s="102"/>
      <c r="I8" s="102"/>
      <c r="J8" s="103"/>
      <c r="K8" s="101" t="s">
        <v>31</v>
      </c>
      <c r="L8" s="102"/>
      <c r="M8" s="102"/>
      <c r="N8" s="102"/>
      <c r="O8" s="103"/>
      <c r="P8" s="111"/>
      <c r="Q8" s="112"/>
      <c r="R8" s="113"/>
    </row>
    <row r="9" spans="1:30" s="33" customFormat="1" ht="12.75" customHeight="1" thickBot="1">
      <c r="A9" s="34"/>
      <c r="B9" s="35"/>
      <c r="C9" s="36"/>
      <c r="D9" s="37"/>
      <c r="E9" s="38"/>
      <c r="F9" s="36" t="s">
        <v>12</v>
      </c>
      <c r="G9" s="36" t="s">
        <v>13</v>
      </c>
      <c r="H9" s="36" t="s">
        <v>14</v>
      </c>
      <c r="I9" s="36" t="s">
        <v>15</v>
      </c>
      <c r="J9" s="39" t="s">
        <v>16</v>
      </c>
      <c r="K9" s="37" t="s">
        <v>12</v>
      </c>
      <c r="L9" s="36" t="s">
        <v>13</v>
      </c>
      <c r="M9" s="36" t="s">
        <v>14</v>
      </c>
      <c r="N9" s="36" t="s">
        <v>15</v>
      </c>
      <c r="O9" s="40" t="s">
        <v>16</v>
      </c>
      <c r="P9" s="111"/>
      <c r="Q9" s="112"/>
      <c r="R9" s="113"/>
      <c r="S9" s="76"/>
      <c r="T9" s="76"/>
      <c r="U9" s="76"/>
      <c r="V9" s="71"/>
      <c r="W9" s="41"/>
      <c r="X9" s="41"/>
      <c r="Y9" s="41"/>
      <c r="Z9" s="41"/>
      <c r="AA9" s="41"/>
      <c r="AB9" s="41"/>
      <c r="AC9" s="41"/>
      <c r="AD9" s="41"/>
    </row>
    <row r="10" spans="1:22" s="7" customFormat="1" ht="12.75" customHeight="1" thickBot="1">
      <c r="A10" s="104" t="s">
        <v>39</v>
      </c>
      <c r="B10" s="105"/>
      <c r="C10" s="105"/>
      <c r="D10" s="10">
        <f>SUM(D11:D14)</f>
        <v>64</v>
      </c>
      <c r="E10" s="10">
        <f>SUM(E11:E14,)</f>
        <v>19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6"/>
      <c r="R10" s="17"/>
      <c r="S10" s="72"/>
      <c r="T10" s="72"/>
      <c r="U10" s="72"/>
      <c r="V10" s="71"/>
    </row>
    <row r="11" spans="1:18" s="9" customFormat="1" ht="12.75" customHeight="1" thickBot="1" thickTop="1">
      <c r="A11" s="8" t="s">
        <v>6</v>
      </c>
      <c r="B11" s="100" t="s">
        <v>53</v>
      </c>
      <c r="C11" s="68" t="s">
        <v>38</v>
      </c>
      <c r="D11" s="69">
        <f>F11+G11+H11+K11+L11+M11</f>
        <v>12</v>
      </c>
      <c r="E11" s="69">
        <f>J11+O11</f>
        <v>4</v>
      </c>
      <c r="F11" s="48">
        <v>6</v>
      </c>
      <c r="G11" s="49">
        <v>0</v>
      </c>
      <c r="H11" s="49">
        <v>6</v>
      </c>
      <c r="I11" s="49" t="s">
        <v>25</v>
      </c>
      <c r="J11" s="50">
        <v>4</v>
      </c>
      <c r="K11" s="51"/>
      <c r="L11" s="49"/>
      <c r="M11" s="49"/>
      <c r="N11" s="49"/>
      <c r="O11" s="52"/>
      <c r="P11" s="53"/>
      <c r="Q11" s="54"/>
      <c r="R11" s="55"/>
    </row>
    <row r="12" spans="1:18" s="9" customFormat="1" ht="12.75" customHeight="1" thickBot="1" thickTop="1">
      <c r="A12" s="8" t="s">
        <v>7</v>
      </c>
      <c r="B12" s="100" t="s">
        <v>54</v>
      </c>
      <c r="C12" s="68" t="s">
        <v>40</v>
      </c>
      <c r="D12" s="69">
        <f>F12+G12+H12+K12+L12+M12</f>
        <v>20</v>
      </c>
      <c r="E12" s="69">
        <f>J12+O12</f>
        <v>5</v>
      </c>
      <c r="F12" s="48">
        <v>12</v>
      </c>
      <c r="G12" s="49">
        <v>0</v>
      </c>
      <c r="H12" s="49">
        <v>8</v>
      </c>
      <c r="I12" s="49" t="s">
        <v>23</v>
      </c>
      <c r="J12" s="50">
        <v>5</v>
      </c>
      <c r="K12" s="56"/>
      <c r="L12" s="57"/>
      <c r="M12" s="57"/>
      <c r="N12" s="57"/>
      <c r="O12" s="58"/>
      <c r="P12" s="59"/>
      <c r="Q12" s="54"/>
      <c r="R12" s="55"/>
    </row>
    <row r="13" spans="1:18" s="4" customFormat="1" ht="12" customHeight="1" thickBot="1" thickTop="1">
      <c r="A13" s="8" t="s">
        <v>8</v>
      </c>
      <c r="B13" s="100" t="s">
        <v>55</v>
      </c>
      <c r="C13" s="68" t="s">
        <v>41</v>
      </c>
      <c r="D13" s="69">
        <f>F13+G13+H13+K13+L13+M13</f>
        <v>20</v>
      </c>
      <c r="E13" s="69">
        <f>J13+O13</f>
        <v>6</v>
      </c>
      <c r="F13" s="31">
        <v>16</v>
      </c>
      <c r="G13" s="20">
        <v>0</v>
      </c>
      <c r="H13" s="20">
        <v>4</v>
      </c>
      <c r="I13" s="20" t="s">
        <v>25</v>
      </c>
      <c r="J13" s="22">
        <v>6</v>
      </c>
      <c r="K13" s="19"/>
      <c r="L13" s="20"/>
      <c r="M13" s="20"/>
      <c r="N13" s="20"/>
      <c r="O13" s="21"/>
      <c r="P13" s="24"/>
      <c r="Q13" s="23"/>
      <c r="R13" s="32"/>
    </row>
    <row r="14" spans="1:18" s="4" customFormat="1" ht="12" customHeight="1" thickBot="1" thickTop="1">
      <c r="A14" s="8" t="s">
        <v>9</v>
      </c>
      <c r="B14" s="100" t="s">
        <v>58</v>
      </c>
      <c r="C14" s="68" t="s">
        <v>42</v>
      </c>
      <c r="D14" s="69">
        <f>F14+G14+H14+K14+L14+M14</f>
        <v>12</v>
      </c>
      <c r="E14" s="69">
        <f>J14+O14</f>
        <v>4</v>
      </c>
      <c r="F14" s="31">
        <v>6</v>
      </c>
      <c r="G14" s="20">
        <v>0</v>
      </c>
      <c r="H14" s="20">
        <v>6</v>
      </c>
      <c r="I14" s="20" t="s">
        <v>23</v>
      </c>
      <c r="J14" s="22">
        <v>4</v>
      </c>
      <c r="K14" s="19"/>
      <c r="L14" s="20"/>
      <c r="M14" s="20"/>
      <c r="N14" s="20"/>
      <c r="O14" s="21"/>
      <c r="P14" s="79"/>
      <c r="Q14" s="80"/>
      <c r="R14" s="81"/>
    </row>
    <row r="15" spans="1:18" s="4" customFormat="1" ht="12.75" customHeight="1" hidden="1" thickBot="1">
      <c r="A15" s="8"/>
      <c r="B15" s="82"/>
      <c r="C15" s="68"/>
      <c r="D15" s="70">
        <f>SUM(D11:D14)</f>
        <v>64</v>
      </c>
      <c r="E15" s="70"/>
      <c r="F15" s="31"/>
      <c r="G15" s="20"/>
      <c r="H15" s="20"/>
      <c r="I15" s="20"/>
      <c r="J15" s="22"/>
      <c r="K15" s="19"/>
      <c r="L15" s="20"/>
      <c r="M15" s="20"/>
      <c r="N15" s="20"/>
      <c r="O15" s="21"/>
      <c r="P15" s="79"/>
      <c r="Q15" s="80"/>
      <c r="R15" s="81"/>
    </row>
    <row r="16" spans="1:18" s="4" customFormat="1" ht="16.5" customHeight="1" hidden="1" thickBot="1">
      <c r="A16" s="8"/>
      <c r="B16" s="82"/>
      <c r="C16" s="68"/>
      <c r="D16" s="70"/>
      <c r="E16" s="70"/>
      <c r="F16" s="31"/>
      <c r="G16" s="20"/>
      <c r="H16" s="20"/>
      <c r="I16" s="20"/>
      <c r="J16" s="22"/>
      <c r="K16" s="19"/>
      <c r="L16" s="20"/>
      <c r="M16" s="20"/>
      <c r="N16" s="20"/>
      <c r="O16" s="21"/>
      <c r="P16" s="79"/>
      <c r="Q16" s="80"/>
      <c r="R16" s="81"/>
    </row>
    <row r="17" spans="1:22" s="7" customFormat="1" ht="12.75" customHeight="1" thickBot="1">
      <c r="A17" s="104" t="s">
        <v>35</v>
      </c>
      <c r="B17" s="105"/>
      <c r="C17" s="105"/>
      <c r="D17" s="10">
        <f>SUM(D18:D26)</f>
        <v>128</v>
      </c>
      <c r="E17" s="10">
        <f>SUM(E18:E23)</f>
        <v>29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6"/>
      <c r="R17" s="17"/>
      <c r="S17" s="72"/>
      <c r="T17" s="72"/>
      <c r="U17" s="72"/>
      <c r="V17" s="71"/>
    </row>
    <row r="18" spans="1:18" s="4" customFormat="1" ht="12" customHeight="1" thickBot="1" thickTop="1">
      <c r="A18" s="8" t="s">
        <v>33</v>
      </c>
      <c r="B18" s="100" t="s">
        <v>57</v>
      </c>
      <c r="C18" s="68" t="s">
        <v>52</v>
      </c>
      <c r="D18" s="69">
        <f>F18+G18+H18</f>
        <v>12</v>
      </c>
      <c r="E18" s="69">
        <f>J18</f>
        <v>5</v>
      </c>
      <c r="F18" s="31">
        <v>12</v>
      </c>
      <c r="G18" s="20">
        <v>0</v>
      </c>
      <c r="H18" s="20">
        <v>0</v>
      </c>
      <c r="I18" s="20" t="s">
        <v>25</v>
      </c>
      <c r="J18" s="22">
        <v>5</v>
      </c>
      <c r="K18" s="19"/>
      <c r="L18" s="20"/>
      <c r="M18" s="20"/>
      <c r="N18" s="20"/>
      <c r="O18" s="21"/>
      <c r="P18" s="96"/>
      <c r="Q18" s="80"/>
      <c r="R18" s="81"/>
    </row>
    <row r="19" spans="1:18" s="9" customFormat="1" ht="14.25" thickBot="1" thickTop="1">
      <c r="A19" s="11" t="s">
        <v>10</v>
      </c>
      <c r="B19" s="100" t="s">
        <v>59</v>
      </c>
      <c r="C19" s="68" t="s">
        <v>43</v>
      </c>
      <c r="D19" s="69">
        <f>F19+G19+H19+K19+L19+M19</f>
        <v>20</v>
      </c>
      <c r="E19" s="69">
        <f>J19+O19</f>
        <v>5</v>
      </c>
      <c r="F19" s="48"/>
      <c r="G19" s="49"/>
      <c r="H19" s="49"/>
      <c r="I19" s="49"/>
      <c r="J19" s="50"/>
      <c r="K19" s="56">
        <v>10</v>
      </c>
      <c r="L19" s="57">
        <v>0</v>
      </c>
      <c r="M19" s="57">
        <v>10</v>
      </c>
      <c r="N19" s="57" t="s">
        <v>25</v>
      </c>
      <c r="O19" s="58">
        <v>5</v>
      </c>
      <c r="P19" s="62"/>
      <c r="Q19" s="63"/>
      <c r="R19" s="64"/>
    </row>
    <row r="20" spans="1:18" s="9" customFormat="1" ht="12.75" customHeight="1" thickBot="1" thickTop="1">
      <c r="A20" s="8" t="s">
        <v>11</v>
      </c>
      <c r="B20" s="100" t="s">
        <v>56</v>
      </c>
      <c r="C20" s="68" t="s">
        <v>44</v>
      </c>
      <c r="D20" s="69">
        <f>F20+G20+H20+K20+L20+M20</f>
        <v>20</v>
      </c>
      <c r="E20" s="69">
        <f>J20+O20</f>
        <v>6</v>
      </c>
      <c r="F20" s="48">
        <v>16</v>
      </c>
      <c r="G20" s="49">
        <v>0</v>
      </c>
      <c r="H20" s="49">
        <v>4</v>
      </c>
      <c r="I20" s="49" t="s">
        <v>25</v>
      </c>
      <c r="J20" s="50">
        <v>6</v>
      </c>
      <c r="K20" s="56"/>
      <c r="L20" s="57"/>
      <c r="M20" s="57"/>
      <c r="N20" s="57"/>
      <c r="O20" s="58"/>
      <c r="P20" s="91"/>
      <c r="Q20" s="60"/>
      <c r="R20" s="61"/>
    </row>
    <row r="21" spans="1:18" s="9" customFormat="1" ht="12.75" customHeight="1" thickBot="1" thickTop="1">
      <c r="A21" s="11" t="s">
        <v>17</v>
      </c>
      <c r="B21" s="100" t="s">
        <v>60</v>
      </c>
      <c r="C21" s="88" t="s">
        <v>45</v>
      </c>
      <c r="D21" s="69">
        <f>F21+G21+H21+K21+L21+M21</f>
        <v>20</v>
      </c>
      <c r="E21" s="69">
        <f>J21+O21</f>
        <v>4</v>
      </c>
      <c r="F21" s="45"/>
      <c r="G21" s="46"/>
      <c r="H21" s="46"/>
      <c r="I21" s="46"/>
      <c r="J21" s="47"/>
      <c r="K21" s="85">
        <v>4</v>
      </c>
      <c r="L21" s="86">
        <v>0</v>
      </c>
      <c r="M21" s="86">
        <v>16</v>
      </c>
      <c r="N21" s="86" t="s">
        <v>23</v>
      </c>
      <c r="O21" s="87">
        <v>4</v>
      </c>
      <c r="P21" s="91"/>
      <c r="Q21" s="60"/>
      <c r="R21" s="61"/>
    </row>
    <row r="22" spans="1:18" s="4" customFormat="1" ht="12.75" customHeight="1" thickBot="1" thickTop="1">
      <c r="A22" s="8" t="s">
        <v>18</v>
      </c>
      <c r="B22" s="100" t="s">
        <v>61</v>
      </c>
      <c r="C22" s="89" t="s">
        <v>46</v>
      </c>
      <c r="D22" s="69">
        <f>F22+G22+H22+K22+L22+M22</f>
        <v>20</v>
      </c>
      <c r="E22" s="69">
        <f>J22+O22</f>
        <v>4</v>
      </c>
      <c r="F22" s="19"/>
      <c r="G22" s="20"/>
      <c r="H22" s="20"/>
      <c r="I22" s="20"/>
      <c r="J22" s="21"/>
      <c r="K22" s="31">
        <v>16</v>
      </c>
      <c r="L22" s="20">
        <v>0</v>
      </c>
      <c r="M22" s="20">
        <v>4</v>
      </c>
      <c r="N22" s="20" t="s">
        <v>25</v>
      </c>
      <c r="O22" s="21">
        <v>4</v>
      </c>
      <c r="P22" s="90"/>
      <c r="Q22" s="23"/>
      <c r="R22" s="32"/>
    </row>
    <row r="23" spans="1:18" s="4" customFormat="1" ht="12.75" customHeight="1" thickBot="1" thickTop="1">
      <c r="A23" s="8" t="s">
        <v>19</v>
      </c>
      <c r="B23" s="100" t="s">
        <v>62</v>
      </c>
      <c r="C23" s="89" t="s">
        <v>47</v>
      </c>
      <c r="D23" s="69">
        <f>F23+G23+H23+K23+L23+M23</f>
        <v>20</v>
      </c>
      <c r="E23" s="69">
        <f>J23+O23</f>
        <v>5</v>
      </c>
      <c r="F23" s="19"/>
      <c r="G23" s="20"/>
      <c r="H23" s="20"/>
      <c r="I23" s="20"/>
      <c r="J23" s="21"/>
      <c r="K23" s="31">
        <v>20</v>
      </c>
      <c r="L23" s="20">
        <v>0</v>
      </c>
      <c r="M23" s="20">
        <v>0</v>
      </c>
      <c r="N23" s="20" t="s">
        <v>25</v>
      </c>
      <c r="O23" s="21">
        <v>5</v>
      </c>
      <c r="P23" s="90"/>
      <c r="Q23" s="23"/>
      <c r="R23" s="32"/>
    </row>
    <row r="24" spans="1:22" s="7" customFormat="1" ht="12.75" customHeight="1" thickBot="1">
      <c r="A24" s="104" t="s">
        <v>32</v>
      </c>
      <c r="B24" s="105"/>
      <c r="C24" s="105"/>
      <c r="D24" s="70"/>
      <c r="E24" s="70">
        <f>E25+E26</f>
        <v>12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6"/>
      <c r="R24" s="17"/>
      <c r="S24" s="72"/>
      <c r="T24" s="72"/>
      <c r="U24" s="72"/>
      <c r="V24" s="71"/>
    </row>
    <row r="25" spans="1:18" s="9" customFormat="1" ht="12.75" customHeight="1" thickBot="1" thickTop="1">
      <c r="A25" s="8" t="s">
        <v>20</v>
      </c>
      <c r="B25" s="100" t="s">
        <v>64</v>
      </c>
      <c r="C25" s="68" t="s">
        <v>32</v>
      </c>
      <c r="D25" s="69"/>
      <c r="E25" s="69">
        <f>J25+O25</f>
        <v>10</v>
      </c>
      <c r="F25" s="48"/>
      <c r="G25" s="49"/>
      <c r="H25" s="49"/>
      <c r="I25" s="49"/>
      <c r="J25" s="50"/>
      <c r="K25" s="51"/>
      <c r="L25" s="49"/>
      <c r="M25" s="49"/>
      <c r="N25" s="49"/>
      <c r="O25" s="52">
        <v>10</v>
      </c>
      <c r="P25" s="53"/>
      <c r="Q25" s="54"/>
      <c r="R25" s="55"/>
    </row>
    <row r="26" spans="1:18" s="4" customFormat="1" ht="12.75" customHeight="1" thickBot="1" thickTop="1">
      <c r="A26" s="11" t="s">
        <v>66</v>
      </c>
      <c r="B26" s="100" t="s">
        <v>65</v>
      </c>
      <c r="C26" s="89" t="s">
        <v>48</v>
      </c>
      <c r="D26" s="69">
        <f>F26+G26+H26+K26+L26+M26</f>
        <v>16</v>
      </c>
      <c r="E26" s="69">
        <f>J26+O26</f>
        <v>2</v>
      </c>
      <c r="F26" s="19"/>
      <c r="G26" s="20"/>
      <c r="H26" s="20"/>
      <c r="I26" s="20"/>
      <c r="J26" s="21"/>
      <c r="K26" s="31">
        <v>2</v>
      </c>
      <c r="L26" s="20">
        <v>14</v>
      </c>
      <c r="M26" s="20">
        <v>0</v>
      </c>
      <c r="N26" s="20" t="s">
        <v>23</v>
      </c>
      <c r="O26" s="21">
        <v>2</v>
      </c>
      <c r="P26" s="97"/>
      <c r="Q26" s="98"/>
      <c r="R26" s="99"/>
    </row>
    <row r="27" spans="1:18" s="4" customFormat="1" ht="12.75" customHeight="1" thickBot="1">
      <c r="A27" s="117" t="s">
        <v>34</v>
      </c>
      <c r="B27" s="118"/>
      <c r="C27" s="119"/>
      <c r="D27" s="10">
        <f>D10+D17+D24</f>
        <v>192</v>
      </c>
      <c r="E27" s="10">
        <f>E10+E17+E24</f>
        <v>60</v>
      </c>
      <c r="F27" s="10">
        <f>SUM(F11:F26)</f>
        <v>68</v>
      </c>
      <c r="G27" s="10">
        <f>SUM(G11:G26)</f>
        <v>0</v>
      </c>
      <c r="H27" s="10">
        <f>SUM(H11:H26)</f>
        <v>28</v>
      </c>
      <c r="I27" s="10"/>
      <c r="J27" s="10">
        <f>SUM(J11:J26)</f>
        <v>30</v>
      </c>
      <c r="K27" s="10">
        <f>K19+K20+K21+K22+K23+K26</f>
        <v>52</v>
      </c>
      <c r="L27" s="10">
        <f>SUM(L11:L26)</f>
        <v>14</v>
      </c>
      <c r="M27" s="10">
        <v>20</v>
      </c>
      <c r="N27" s="10"/>
      <c r="O27" s="10">
        <v>30</v>
      </c>
      <c r="P27" s="6"/>
      <c r="Q27" s="6"/>
      <c r="R27" s="6"/>
    </row>
    <row r="28" spans="1:18" s="4" customFormat="1" ht="12.75" customHeight="1">
      <c r="A28" s="5"/>
      <c r="B28" s="5"/>
      <c r="C28" s="65" t="s">
        <v>21</v>
      </c>
      <c r="D28" s="26"/>
      <c r="E28" s="27"/>
      <c r="F28" s="26"/>
      <c r="G28" s="3"/>
      <c r="H28" s="3"/>
      <c r="I28" s="3">
        <f>COUNTIF(I11:I27,"v")</f>
        <v>4</v>
      </c>
      <c r="J28" s="3"/>
      <c r="K28" s="3"/>
      <c r="L28" s="3"/>
      <c r="M28" s="3"/>
      <c r="N28" s="3">
        <f>COUNTIF(N11:N27,"v")</f>
        <v>3</v>
      </c>
      <c r="O28" s="3"/>
      <c r="P28" s="6"/>
      <c r="Q28" s="6"/>
      <c r="R28" s="6"/>
    </row>
    <row r="29" spans="1:18" s="4" customFormat="1" ht="12.75" customHeight="1">
      <c r="A29" s="5"/>
      <c r="B29" s="5"/>
      <c r="C29" s="65" t="s">
        <v>22</v>
      </c>
      <c r="D29" s="26"/>
      <c r="E29" s="27"/>
      <c r="F29" s="26"/>
      <c r="G29" s="3"/>
      <c r="H29" s="3"/>
      <c r="I29" s="3">
        <f>COUNTIF(I11:I27,"f")</f>
        <v>2</v>
      </c>
      <c r="J29" s="3"/>
      <c r="K29" s="3"/>
      <c r="L29" s="3"/>
      <c r="M29" s="3"/>
      <c r="N29" s="3">
        <f>COUNTIF(N11:N27,"f")</f>
        <v>2</v>
      </c>
      <c r="O29" s="3"/>
      <c r="P29" s="6"/>
      <c r="Q29" s="6"/>
      <c r="R29" s="6"/>
    </row>
    <row r="30" spans="1:18" ht="12.75" customHeight="1" thickBot="1">
      <c r="A30" s="5"/>
      <c r="B30" s="5"/>
      <c r="C30" s="66"/>
      <c r="D30" s="28"/>
      <c r="E30" s="29"/>
      <c r="F30" s="28"/>
      <c r="G30" s="30"/>
      <c r="H30" s="30"/>
      <c r="I30" s="30"/>
      <c r="J30" s="30"/>
      <c r="K30" s="30"/>
      <c r="L30" s="30"/>
      <c r="M30" s="30"/>
      <c r="N30" s="30"/>
      <c r="O30" s="30"/>
      <c r="P30" s="6"/>
      <c r="Q30" s="6"/>
      <c r="R30" s="6"/>
    </row>
    <row r="31" spans="1:18" ht="12.75" customHeight="1">
      <c r="A31" s="4"/>
      <c r="B31" s="5"/>
      <c r="C31" s="1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4" customFormat="1" ht="12.75" customHeight="1">
      <c r="A32" s="126" t="s">
        <v>26</v>
      </c>
      <c r="B32" s="127"/>
      <c r="C32" s="92" t="s">
        <v>49</v>
      </c>
      <c r="D32" s="6"/>
      <c r="E32" s="6"/>
      <c r="F32" s="94"/>
      <c r="G32" s="93"/>
      <c r="H32" s="6"/>
      <c r="I32" s="6"/>
      <c r="J32" s="6"/>
      <c r="K32" s="13"/>
      <c r="L32" s="77"/>
      <c r="M32" s="6"/>
      <c r="N32" s="6"/>
      <c r="O32" s="6"/>
      <c r="P32" s="13"/>
      <c r="Q32" s="13"/>
      <c r="R32" s="13"/>
    </row>
    <row r="33" spans="2:22" ht="12.75" customHeight="1">
      <c r="B33" s="83"/>
      <c r="C33" s="92" t="s">
        <v>50</v>
      </c>
      <c r="D33" s="84"/>
      <c r="E33" s="84"/>
      <c r="F33" s="83"/>
      <c r="G33" s="77"/>
      <c r="H33" s="1"/>
      <c r="I33" s="1"/>
      <c r="J33" s="1"/>
      <c r="K33" s="1"/>
      <c r="L33" s="77"/>
      <c r="M33" s="1"/>
      <c r="S33" s="4"/>
      <c r="T33" s="4"/>
      <c r="U33" s="4"/>
      <c r="V33" s="4"/>
    </row>
    <row r="34" spans="2:22" ht="12.75" customHeight="1">
      <c r="B34" s="83"/>
      <c r="C34" s="77" t="s">
        <v>51</v>
      </c>
      <c r="D34" s="84"/>
      <c r="E34" s="84"/>
      <c r="F34" s="83"/>
      <c r="G34" s="77"/>
      <c r="H34" s="1"/>
      <c r="I34" s="1"/>
      <c r="J34" s="1"/>
      <c r="K34" s="1"/>
      <c r="L34" s="77"/>
      <c r="M34" s="1"/>
      <c r="S34" s="4"/>
      <c r="T34" s="4"/>
      <c r="U34" s="4"/>
      <c r="V34" s="4"/>
    </row>
    <row r="35" spans="4:22" ht="12.75" customHeight="1">
      <c r="D35" s="78"/>
      <c r="E35" s="78"/>
      <c r="F35" s="83"/>
      <c r="G35" s="77"/>
      <c r="H35" s="1"/>
      <c r="I35" s="1"/>
      <c r="J35" s="1"/>
      <c r="K35" s="1"/>
      <c r="L35" s="77"/>
      <c r="M35" s="1"/>
      <c r="S35" s="4"/>
      <c r="T35" s="4"/>
      <c r="U35" s="4"/>
      <c r="V35" s="4"/>
    </row>
    <row r="36" spans="2:22" ht="12.75" customHeight="1">
      <c r="B36" s="83"/>
      <c r="D36" s="1"/>
      <c r="E36" s="1"/>
      <c r="F36" s="1"/>
      <c r="G36" s="1"/>
      <c r="H36" s="1"/>
      <c r="I36" s="1"/>
      <c r="J36" s="1"/>
      <c r="L36" s="77"/>
      <c r="S36" s="4"/>
      <c r="T36" s="4"/>
      <c r="U36" s="4"/>
      <c r="V36" s="4"/>
    </row>
    <row r="37" spans="2:12" ht="12.75" customHeight="1">
      <c r="B37" s="83"/>
      <c r="J37" s="1"/>
      <c r="L37" s="77"/>
    </row>
    <row r="38" spans="2:15" ht="12.75" customHeight="1">
      <c r="B38" s="83"/>
      <c r="J38" s="1"/>
      <c r="L38" s="77"/>
      <c r="M38" s="77"/>
      <c r="N38" s="77"/>
      <c r="O38" s="77"/>
    </row>
    <row r="39" ht="12.75" customHeight="1">
      <c r="B39" s="83"/>
    </row>
    <row r="40" ht="12.75" customHeight="1">
      <c r="B40" s="83"/>
    </row>
    <row r="41" ht="12.75" customHeight="1">
      <c r="B41" s="83"/>
    </row>
    <row r="42" ht="12.75" customHeight="1">
      <c r="B42" s="83"/>
    </row>
  </sheetData>
  <sheetProtection/>
  <mergeCells count="19">
    <mergeCell ref="A27:C27"/>
    <mergeCell ref="A6:O6"/>
    <mergeCell ref="D7:D8"/>
    <mergeCell ref="E7:E8"/>
    <mergeCell ref="A32:B32"/>
    <mergeCell ref="P5:R5"/>
    <mergeCell ref="P9:R9"/>
    <mergeCell ref="A7:A8"/>
    <mergeCell ref="B7:B8"/>
    <mergeCell ref="C7:C8"/>
    <mergeCell ref="F8:J8"/>
    <mergeCell ref="K8:O8"/>
    <mergeCell ref="A24:C24"/>
    <mergeCell ref="A17:C17"/>
    <mergeCell ref="D4:R4"/>
    <mergeCell ref="P7:R8"/>
    <mergeCell ref="A5:O5"/>
    <mergeCell ref="A10:C10"/>
    <mergeCell ref="F7:O7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Dr. Szabó József Zoltán</cp:lastModifiedBy>
  <cp:lastPrinted>2009-10-08T09:55:38Z</cp:lastPrinted>
  <dcterms:created xsi:type="dcterms:W3CDTF">2006-03-29T07:49:40Z</dcterms:created>
  <dcterms:modified xsi:type="dcterms:W3CDTF">2014-12-09T21:17:21Z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