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8460" windowHeight="3720" tabRatio="734" activeTab="0"/>
  </bookViews>
  <sheets>
    <sheet name="Mérnöktanár" sheetId="1" r:id="rId1"/>
    <sheet name="Mérnök_előtan" sheetId="2" r:id="rId2"/>
  </sheets>
  <definedNames/>
  <calcPr fullCalcOnLoad="1"/>
</workbook>
</file>

<file path=xl/sharedStrings.xml><?xml version="1.0" encoding="utf-8"?>
<sst xmlns="http://schemas.openxmlformats.org/spreadsheetml/2006/main" count="209" uniqueCount="90">
  <si>
    <t>kód</t>
  </si>
  <si>
    <t>heti</t>
  </si>
  <si>
    <t>kredit</t>
  </si>
  <si>
    <t>Félévek</t>
  </si>
  <si>
    <t>Előtanulmányok</t>
  </si>
  <si>
    <t>Tantárgyak</t>
  </si>
  <si>
    <t>óra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</si>
  <si>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</si>
  <si>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</si>
  <si>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</si>
  <si>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</si>
  <si>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</si>
  <si>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</si>
  <si>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</si>
  <si>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</si>
  <si>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</si>
  <si>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</si>
  <si>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</si>
  <si>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</si>
  <si>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f</t>
  </si>
  <si>
    <t>Szigorlat (s)</t>
  </si>
  <si>
    <t>Félévközi jegy (f)</t>
  </si>
  <si>
    <t>Pszichológia és pedagógia</t>
  </si>
  <si>
    <t>s</t>
  </si>
  <si>
    <t>Kommunikáció</t>
  </si>
  <si>
    <t>Szakmódszertanok</t>
  </si>
  <si>
    <t>Oktatástechnológia</t>
  </si>
  <si>
    <t>Nevelés- és iparokt.tört.</t>
  </si>
  <si>
    <t>Jogi és isk.szerv.ism.</t>
  </si>
  <si>
    <t>Iskolai gyakorlatok</t>
  </si>
  <si>
    <t>Választható tárgyak</t>
  </si>
  <si>
    <t>Mindösszesen:</t>
  </si>
  <si>
    <t>Pszichológia I.</t>
  </si>
  <si>
    <t>Pszichológia II.</t>
  </si>
  <si>
    <t>Neveléstan I.</t>
  </si>
  <si>
    <t>Neveléstan II.</t>
  </si>
  <si>
    <t>Didaktika I.</t>
  </si>
  <si>
    <t>Didaktika II.</t>
  </si>
  <si>
    <t>Módszertan I.</t>
  </si>
  <si>
    <t>Módszertan II.</t>
  </si>
  <si>
    <t>Módszertan III.</t>
  </si>
  <si>
    <t>Pedagógiai gyakorlat I.</t>
  </si>
  <si>
    <t>Pedagógiai gyakorlat II.</t>
  </si>
  <si>
    <t>Tanítási gyakorlat I.</t>
  </si>
  <si>
    <t>Tanítási gyakorlat II.</t>
  </si>
  <si>
    <t>Szakdolgozat I.</t>
  </si>
  <si>
    <t>Szakdolgozat II.</t>
  </si>
  <si>
    <t>v</t>
  </si>
  <si>
    <t>Vizsga (v)</t>
  </si>
  <si>
    <t>Választható I.</t>
  </si>
  <si>
    <t>Választható II.</t>
  </si>
  <si>
    <t>Pszich.-ped. komplex szig.</t>
  </si>
  <si>
    <t>Személyiségfejlesztés I.</t>
  </si>
  <si>
    <t>Személyiségfejlesztés II.</t>
  </si>
  <si>
    <t>A szakirányok jelölése eltérő tantárgyi tartalom esetén a tantárgykód végén jelenik meg (biztonságtechnikai: B, gépész: G, informatikai: I, könnyűipari: K, menedzser: M, villamos: V)</t>
  </si>
  <si>
    <t>heti óraszámokkal (ea.tgy. l.); követelményekkel (k.); kreditekkel (kr.)</t>
  </si>
  <si>
    <t>PS1</t>
  </si>
  <si>
    <t>NT1</t>
  </si>
  <si>
    <t>DI1</t>
  </si>
  <si>
    <t>PS2, NT2, DI2</t>
  </si>
  <si>
    <t>PS2</t>
  </si>
  <si>
    <t>DI2, OT</t>
  </si>
  <si>
    <t>BMPPS11NNK</t>
  </si>
  <si>
    <t>BMPPS22NNK</t>
  </si>
  <si>
    <t>BMPSF11NNK</t>
  </si>
  <si>
    <t>BMPSF22NNK</t>
  </si>
  <si>
    <t>BMPKO11NNK</t>
  </si>
  <si>
    <t>BMPNT12NNK</t>
  </si>
  <si>
    <t>BMPNT21NNK</t>
  </si>
  <si>
    <t>BMPDI11NNK</t>
  </si>
  <si>
    <t>BMPDI22NNK</t>
  </si>
  <si>
    <t>BMPPPS2NNK</t>
  </si>
  <si>
    <t>BMPNI11NNK</t>
  </si>
  <si>
    <t>BMPJI12NNK</t>
  </si>
  <si>
    <t>BMPOT12NNK</t>
  </si>
  <si>
    <t>BMPMD12NNK</t>
  </si>
  <si>
    <t>BMPMD21NNK</t>
  </si>
  <si>
    <t>BMPMD32NNK</t>
  </si>
  <si>
    <t>BMPPG11NNK</t>
  </si>
  <si>
    <t>BMPPG22NNK</t>
  </si>
  <si>
    <t>BMPTG11NNK</t>
  </si>
  <si>
    <t>BMPTG22NNK</t>
  </si>
  <si>
    <t>BMPVA11NNK</t>
  </si>
  <si>
    <t>BMPVA22NNK</t>
  </si>
  <si>
    <t>BMPSD11NNK</t>
  </si>
  <si>
    <t>BMPSD22NNK</t>
  </si>
  <si>
    <t xml:space="preserve">BMPPS22NNK </t>
  </si>
  <si>
    <t xml:space="preserve">A szakirányok jelölése eltérő tantárgyi tartalom esetén a tantárgykód végén jelenik meg </t>
  </si>
  <si>
    <t>(biztonságtechnikai: B, gépész: G, informatikai: I, könnyűipari: K, menedzser: M, villamos: V)</t>
  </si>
  <si>
    <t>(rövid kóddal)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</si>
</sst>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8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00390625" defaultRowHeight="12.75"/>
  <cols>
    <col min="1" max="1" width="18.125" style="4" customWidth="1"/>
    <col min="2" max="2" width="18.875" style="4" customWidth="1"/>
    <col min="3" max="3" width="5.625" style="4" customWidth="1"/>
    <col min="4" max="4" width="4.875" style="4" customWidth="1"/>
    <col min="5" max="34" width="2.75390625" style="4" customWidth="1"/>
    <col min="35" max="35" width="12.75390625" style="4" customWidth="1"/>
    <col min="36" max="36" width="0.12890625" style="4" hidden="1" customWidth="1"/>
    <col min="37" max="37" width="2.125" style="4" hidden="1" customWidth="1"/>
    <col min="38" max="38" width="1.875" style="4" hidden="1" customWidth="1"/>
    <col min="39" max="40" width="2.125" style="4" hidden="1" customWidth="1"/>
    <col min="41" max="41" width="3.625" style="4" hidden="1" customWidth="1"/>
    <col min="42" max="42" width="2.375" style="4" hidden="1" customWidth="1"/>
    <col min="43" max="43" width="1.12109375" style="4" hidden="1" customWidth="1"/>
    <col min="44" max="44" width="3.75390625" style="4" customWidth="1"/>
    <col min="45" max="45" width="7.00390625" style="4" customWidth="1"/>
    <col min="46" max="46" width="16.00390625" style="4" customWidth="1"/>
    <col min="47" max="16384" width="9.125" style="4" customWidth="1"/>
  </cols>
  <sheetData>
    <row r="1" spans="1:44" ht="12.75">
      <c r="A1" s="148" t="s">
        <v>0</v>
      </c>
      <c r="B1" s="150" t="s">
        <v>5</v>
      </c>
      <c r="C1" s="1" t="s">
        <v>1</v>
      </c>
      <c r="D1" s="152" t="s">
        <v>2</v>
      </c>
      <c r="E1" s="139" t="s">
        <v>3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  <c r="AI1" s="135" t="s">
        <v>4</v>
      </c>
      <c r="AJ1" s="2"/>
      <c r="AK1" s="2"/>
      <c r="AL1" s="2"/>
      <c r="AM1" s="2"/>
      <c r="AN1" s="2"/>
      <c r="AO1" s="2"/>
      <c r="AP1" s="2"/>
      <c r="AQ1" s="2"/>
      <c r="AR1" s="3"/>
    </row>
    <row r="2" spans="1:44" ht="13.5" thickBot="1">
      <c r="A2" s="149"/>
      <c r="B2" s="151"/>
      <c r="C2" s="5" t="s">
        <v>6</v>
      </c>
      <c r="D2" s="153"/>
      <c r="E2" s="6"/>
      <c r="F2" s="6"/>
      <c r="G2" s="7" t="s">
        <v>7</v>
      </c>
      <c r="H2" s="6"/>
      <c r="I2" s="8"/>
      <c r="J2" s="6"/>
      <c r="K2" s="6"/>
      <c r="L2" s="7" t="s">
        <v>8</v>
      </c>
      <c r="M2" s="6"/>
      <c r="N2" s="8"/>
      <c r="O2" s="6"/>
      <c r="P2" s="6"/>
      <c r="Q2" s="7" t="s">
        <v>9</v>
      </c>
      <c r="R2" s="6"/>
      <c r="S2" s="8"/>
      <c r="T2" s="9"/>
      <c r="U2" s="6"/>
      <c r="V2" s="6" t="s">
        <v>10</v>
      </c>
      <c r="W2" s="6"/>
      <c r="X2" s="8"/>
      <c r="Y2" s="6"/>
      <c r="Z2" s="6"/>
      <c r="AA2" s="7" t="s">
        <v>11</v>
      </c>
      <c r="AB2" s="6"/>
      <c r="AC2" s="8"/>
      <c r="AD2" s="10"/>
      <c r="AE2" s="11"/>
      <c r="AF2" s="6" t="s">
        <v>12</v>
      </c>
      <c r="AG2" s="6"/>
      <c r="AH2" s="12"/>
      <c r="AI2" s="136" t="s">
        <v>89</v>
      </c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.75">
      <c r="A3" s="14"/>
      <c r="B3" s="15"/>
      <c r="C3" s="16"/>
      <c r="D3" s="17"/>
      <c r="E3" s="18" t="s">
        <v>13</v>
      </c>
      <c r="F3" s="18" t="s">
        <v>15</v>
      </c>
      <c r="G3" s="18" t="s">
        <v>14</v>
      </c>
      <c r="H3" s="18" t="s">
        <v>16</v>
      </c>
      <c r="I3" s="19" t="s">
        <v>17</v>
      </c>
      <c r="J3" s="18" t="s">
        <v>13</v>
      </c>
      <c r="K3" s="18" t="s">
        <v>15</v>
      </c>
      <c r="L3" s="18" t="s">
        <v>14</v>
      </c>
      <c r="M3" s="18" t="s">
        <v>16</v>
      </c>
      <c r="N3" s="20" t="s">
        <v>17</v>
      </c>
      <c r="O3" s="18" t="s">
        <v>13</v>
      </c>
      <c r="P3" s="18" t="s">
        <v>15</v>
      </c>
      <c r="Q3" s="18" t="s">
        <v>14</v>
      </c>
      <c r="R3" s="18" t="s">
        <v>16</v>
      </c>
      <c r="S3" s="20" t="s">
        <v>17</v>
      </c>
      <c r="T3" s="21" t="s">
        <v>13</v>
      </c>
      <c r="U3" s="18" t="s">
        <v>15</v>
      </c>
      <c r="V3" s="18" t="s">
        <v>14</v>
      </c>
      <c r="W3" s="18" t="s">
        <v>16</v>
      </c>
      <c r="X3" s="20" t="s">
        <v>17</v>
      </c>
      <c r="Y3" s="18" t="s">
        <v>13</v>
      </c>
      <c r="Z3" s="18" t="s">
        <v>15</v>
      </c>
      <c r="AA3" s="18" t="s">
        <v>14</v>
      </c>
      <c r="AB3" s="18" t="s">
        <v>16</v>
      </c>
      <c r="AC3" s="20" t="s">
        <v>17</v>
      </c>
      <c r="AD3" s="21" t="s">
        <v>13</v>
      </c>
      <c r="AE3" s="18" t="s">
        <v>15</v>
      </c>
      <c r="AF3" s="18" t="s">
        <v>14</v>
      </c>
      <c r="AG3" s="18" t="s">
        <v>16</v>
      </c>
      <c r="AH3" s="19" t="s">
        <v>17</v>
      </c>
      <c r="AI3" s="22"/>
      <c r="AJ3" s="13"/>
      <c r="AK3" s="13"/>
      <c r="AL3" s="13"/>
      <c r="AM3" s="13"/>
      <c r="AN3" s="13"/>
      <c r="AO3" s="13"/>
      <c r="AP3" s="13"/>
      <c r="AQ3" s="13"/>
      <c r="AR3" s="13"/>
    </row>
    <row r="4" spans="1:44" ht="12.75">
      <c r="A4" s="23"/>
      <c r="B4" s="24" t="s">
        <v>22</v>
      </c>
      <c r="C4" s="25"/>
      <c r="D4" s="26"/>
      <c r="E4" s="27"/>
      <c r="F4" s="28"/>
      <c r="G4" s="29"/>
      <c r="H4" s="30"/>
      <c r="I4" s="31"/>
      <c r="J4" s="28"/>
      <c r="K4" s="28"/>
      <c r="L4" s="29"/>
      <c r="M4" s="30"/>
      <c r="N4" s="31"/>
      <c r="O4" s="28"/>
      <c r="P4" s="28"/>
      <c r="Q4" s="29"/>
      <c r="R4" s="30"/>
      <c r="S4" s="31"/>
      <c r="T4" s="28"/>
      <c r="U4" s="28"/>
      <c r="V4" s="28"/>
      <c r="W4" s="30"/>
      <c r="X4" s="31"/>
      <c r="Y4" s="28"/>
      <c r="Z4" s="28"/>
      <c r="AA4" s="28"/>
      <c r="AB4" s="30"/>
      <c r="AC4" s="31"/>
      <c r="AD4" s="28"/>
      <c r="AE4" s="28"/>
      <c r="AF4" s="28"/>
      <c r="AG4" s="30"/>
      <c r="AH4" s="31"/>
      <c r="AI4" s="32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13" t="s">
        <v>62</v>
      </c>
      <c r="B5" s="34" t="s">
        <v>32</v>
      </c>
      <c r="C5" s="35">
        <v>2</v>
      </c>
      <c r="D5" s="36">
        <v>3</v>
      </c>
      <c r="E5" s="37">
        <v>2</v>
      </c>
      <c r="F5" s="38">
        <v>0</v>
      </c>
      <c r="G5" s="39">
        <v>0</v>
      </c>
      <c r="H5" s="40" t="s">
        <v>47</v>
      </c>
      <c r="I5" s="41">
        <v>3</v>
      </c>
      <c r="J5" s="38"/>
      <c r="K5" s="38"/>
      <c r="L5" s="39"/>
      <c r="M5" s="40"/>
      <c r="N5" s="41"/>
      <c r="O5" s="38"/>
      <c r="P5" s="38"/>
      <c r="Q5" s="39"/>
      <c r="R5" s="40"/>
      <c r="S5" s="41"/>
      <c r="T5" s="38"/>
      <c r="U5" s="38"/>
      <c r="V5" s="38"/>
      <c r="W5" s="40"/>
      <c r="X5" s="41"/>
      <c r="Y5" s="38"/>
      <c r="Z5" s="38"/>
      <c r="AA5" s="38"/>
      <c r="AB5" s="40"/>
      <c r="AC5" s="41"/>
      <c r="AD5" s="38"/>
      <c r="AE5" s="38"/>
      <c r="AF5" s="38"/>
      <c r="AG5" s="40"/>
      <c r="AH5" s="41"/>
      <c r="AI5" s="42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13" t="s">
        <v>63</v>
      </c>
      <c r="B6" s="34" t="s">
        <v>33</v>
      </c>
      <c r="C6" s="35">
        <v>2</v>
      </c>
      <c r="D6" s="36">
        <v>3</v>
      </c>
      <c r="E6" s="37"/>
      <c r="F6" s="38"/>
      <c r="G6" s="39"/>
      <c r="H6" s="40"/>
      <c r="I6" s="41"/>
      <c r="J6" s="38">
        <v>2</v>
      </c>
      <c r="K6" s="38">
        <v>0</v>
      </c>
      <c r="L6" s="39">
        <v>0</v>
      </c>
      <c r="M6" s="40" t="s">
        <v>47</v>
      </c>
      <c r="N6" s="41">
        <v>3</v>
      </c>
      <c r="O6" s="38"/>
      <c r="P6" s="38"/>
      <c r="Q6" s="39"/>
      <c r="R6" s="40"/>
      <c r="S6" s="41"/>
      <c r="T6" s="38"/>
      <c r="U6" s="38"/>
      <c r="V6" s="38"/>
      <c r="W6" s="40"/>
      <c r="X6" s="41"/>
      <c r="Y6" s="38"/>
      <c r="Z6" s="38"/>
      <c r="AA6" s="38"/>
      <c r="AB6" s="40"/>
      <c r="AC6" s="41"/>
      <c r="AD6" s="38"/>
      <c r="AE6" s="38"/>
      <c r="AF6" s="38"/>
      <c r="AG6" s="40"/>
      <c r="AH6" s="41"/>
      <c r="AI6" s="42" t="s">
        <v>56</v>
      </c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13" t="s">
        <v>64</v>
      </c>
      <c r="B7" s="34" t="s">
        <v>52</v>
      </c>
      <c r="C7" s="35">
        <v>1</v>
      </c>
      <c r="D7" s="36">
        <v>1</v>
      </c>
      <c r="E7" s="37">
        <v>0</v>
      </c>
      <c r="F7" s="38">
        <v>0</v>
      </c>
      <c r="G7" s="39">
        <v>1</v>
      </c>
      <c r="H7" s="40" t="s">
        <v>19</v>
      </c>
      <c r="I7" s="41">
        <v>1</v>
      </c>
      <c r="J7" s="38"/>
      <c r="K7" s="38"/>
      <c r="L7" s="39"/>
      <c r="M7" s="40"/>
      <c r="N7" s="41"/>
      <c r="O7" s="38"/>
      <c r="P7" s="38"/>
      <c r="Q7" s="39"/>
      <c r="R7" s="40"/>
      <c r="S7" s="41"/>
      <c r="T7" s="38"/>
      <c r="U7" s="38"/>
      <c r="V7" s="38"/>
      <c r="W7" s="40"/>
      <c r="X7" s="41"/>
      <c r="Y7" s="38"/>
      <c r="Z7" s="38"/>
      <c r="AA7" s="38"/>
      <c r="AB7" s="40"/>
      <c r="AC7" s="41"/>
      <c r="AD7" s="38"/>
      <c r="AE7" s="38"/>
      <c r="AF7" s="38"/>
      <c r="AG7" s="40"/>
      <c r="AH7" s="41"/>
      <c r="AI7" s="42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13" t="s">
        <v>65</v>
      </c>
      <c r="B8" s="34" t="s">
        <v>53</v>
      </c>
      <c r="C8" s="35">
        <v>1</v>
      </c>
      <c r="D8" s="36">
        <v>1</v>
      </c>
      <c r="E8" s="37"/>
      <c r="F8" s="38"/>
      <c r="G8" s="39"/>
      <c r="H8" s="40"/>
      <c r="I8" s="41"/>
      <c r="J8" s="38">
        <v>0</v>
      </c>
      <c r="K8" s="38">
        <v>0</v>
      </c>
      <c r="L8" s="39">
        <v>1</v>
      </c>
      <c r="M8" s="40" t="s">
        <v>19</v>
      </c>
      <c r="N8" s="41">
        <v>1</v>
      </c>
      <c r="O8" s="38"/>
      <c r="P8" s="38"/>
      <c r="Q8" s="39"/>
      <c r="R8" s="40"/>
      <c r="S8" s="41"/>
      <c r="T8" s="38"/>
      <c r="U8" s="38"/>
      <c r="V8" s="38"/>
      <c r="W8" s="40"/>
      <c r="X8" s="41"/>
      <c r="Y8" s="38"/>
      <c r="Z8" s="38"/>
      <c r="AA8" s="38"/>
      <c r="AB8" s="40"/>
      <c r="AC8" s="41"/>
      <c r="AD8" s="38"/>
      <c r="AE8" s="38"/>
      <c r="AF8" s="38"/>
      <c r="AG8" s="40"/>
      <c r="AH8" s="41"/>
      <c r="AI8" s="42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13" t="s">
        <v>66</v>
      </c>
      <c r="B9" s="34" t="s">
        <v>24</v>
      </c>
      <c r="C9" s="35">
        <v>2</v>
      </c>
      <c r="D9" s="36">
        <v>2</v>
      </c>
      <c r="E9" s="37"/>
      <c r="F9" s="38"/>
      <c r="G9" s="39"/>
      <c r="H9" s="40"/>
      <c r="I9" s="41"/>
      <c r="J9" s="38"/>
      <c r="K9" s="38"/>
      <c r="L9" s="39"/>
      <c r="M9" s="40"/>
      <c r="N9" s="41"/>
      <c r="O9" s="38">
        <v>1</v>
      </c>
      <c r="P9" s="38">
        <v>0</v>
      </c>
      <c r="Q9" s="39">
        <v>1</v>
      </c>
      <c r="R9" s="40" t="s">
        <v>19</v>
      </c>
      <c r="S9" s="41">
        <v>2</v>
      </c>
      <c r="T9" s="38"/>
      <c r="U9" s="38"/>
      <c r="V9" s="38"/>
      <c r="W9" s="40"/>
      <c r="X9" s="41"/>
      <c r="Y9" s="38"/>
      <c r="Z9" s="38"/>
      <c r="AA9" s="38"/>
      <c r="AB9" s="40"/>
      <c r="AC9" s="41"/>
      <c r="AD9" s="38"/>
      <c r="AE9" s="38"/>
      <c r="AF9" s="38"/>
      <c r="AG9" s="40"/>
      <c r="AH9" s="41"/>
      <c r="AI9" s="42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13" t="s">
        <v>67</v>
      </c>
      <c r="B10" s="34" t="s">
        <v>34</v>
      </c>
      <c r="C10" s="35">
        <v>2</v>
      </c>
      <c r="D10" s="36">
        <v>2</v>
      </c>
      <c r="E10" s="37"/>
      <c r="F10" s="38"/>
      <c r="G10" s="39"/>
      <c r="H10" s="40"/>
      <c r="I10" s="41"/>
      <c r="J10" s="38">
        <v>2</v>
      </c>
      <c r="K10" s="38">
        <v>0</v>
      </c>
      <c r="L10" s="39">
        <v>0</v>
      </c>
      <c r="M10" s="40" t="s">
        <v>47</v>
      </c>
      <c r="N10" s="41">
        <v>2</v>
      </c>
      <c r="O10" s="38"/>
      <c r="P10" s="38"/>
      <c r="Q10" s="39"/>
      <c r="R10" s="40"/>
      <c r="S10" s="41"/>
      <c r="T10" s="38"/>
      <c r="U10" s="38"/>
      <c r="V10" s="38"/>
      <c r="W10" s="40"/>
      <c r="X10" s="41"/>
      <c r="Y10" s="38"/>
      <c r="Z10" s="38"/>
      <c r="AA10" s="38"/>
      <c r="AB10" s="40"/>
      <c r="AC10" s="41"/>
      <c r="AD10" s="38"/>
      <c r="AE10" s="38"/>
      <c r="AF10" s="38"/>
      <c r="AG10" s="40"/>
      <c r="AH10" s="41"/>
      <c r="AI10" s="42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13" t="s">
        <v>68</v>
      </c>
      <c r="B11" s="34" t="s">
        <v>35</v>
      </c>
      <c r="C11" s="35">
        <v>2</v>
      </c>
      <c r="D11" s="36">
        <v>2</v>
      </c>
      <c r="E11" s="37"/>
      <c r="F11" s="38"/>
      <c r="G11" s="39"/>
      <c r="H11" s="40"/>
      <c r="I11" s="41"/>
      <c r="J11" s="38"/>
      <c r="K11" s="38"/>
      <c r="L11" s="39"/>
      <c r="M11" s="40"/>
      <c r="N11" s="41"/>
      <c r="O11" s="38">
        <v>1</v>
      </c>
      <c r="P11" s="38">
        <v>1</v>
      </c>
      <c r="Q11" s="39">
        <v>0</v>
      </c>
      <c r="R11" s="40" t="s">
        <v>47</v>
      </c>
      <c r="S11" s="41">
        <v>2</v>
      </c>
      <c r="T11" s="38"/>
      <c r="U11" s="38"/>
      <c r="V11" s="38"/>
      <c r="W11" s="40"/>
      <c r="X11" s="41"/>
      <c r="Y11" s="38"/>
      <c r="Z11" s="38"/>
      <c r="AA11" s="38"/>
      <c r="AB11" s="40"/>
      <c r="AC11" s="41"/>
      <c r="AD11" s="38"/>
      <c r="AE11" s="38"/>
      <c r="AF11" s="38"/>
      <c r="AG11" s="40"/>
      <c r="AH11" s="41"/>
      <c r="AI11" s="42" t="s">
        <v>57</v>
      </c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13" t="s">
        <v>69</v>
      </c>
      <c r="B12" s="34" t="s">
        <v>36</v>
      </c>
      <c r="C12" s="35">
        <v>2</v>
      </c>
      <c r="D12" s="36">
        <v>3</v>
      </c>
      <c r="E12" s="37"/>
      <c r="F12" s="38"/>
      <c r="G12" s="39"/>
      <c r="H12" s="40"/>
      <c r="I12" s="41"/>
      <c r="J12" s="38"/>
      <c r="K12" s="38"/>
      <c r="L12" s="39"/>
      <c r="M12" s="40"/>
      <c r="N12" s="41"/>
      <c r="O12" s="38">
        <v>2</v>
      </c>
      <c r="P12" s="38">
        <v>0</v>
      </c>
      <c r="Q12" s="39">
        <v>0</v>
      </c>
      <c r="R12" s="40" t="s">
        <v>47</v>
      </c>
      <c r="S12" s="43">
        <v>3</v>
      </c>
      <c r="T12" s="38"/>
      <c r="U12" s="38"/>
      <c r="V12" s="38"/>
      <c r="W12" s="40"/>
      <c r="X12" s="41"/>
      <c r="Y12" s="44"/>
      <c r="Z12" s="44"/>
      <c r="AA12" s="44"/>
      <c r="AB12" s="45"/>
      <c r="AC12" s="43"/>
      <c r="AD12" s="38"/>
      <c r="AE12" s="38"/>
      <c r="AF12" s="38"/>
      <c r="AG12" s="40"/>
      <c r="AH12" s="41"/>
      <c r="AI12" s="42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13" t="s">
        <v>70</v>
      </c>
      <c r="B13" s="34" t="s">
        <v>37</v>
      </c>
      <c r="C13" s="35">
        <v>2</v>
      </c>
      <c r="D13" s="36">
        <v>2</v>
      </c>
      <c r="E13" s="37"/>
      <c r="F13" s="38"/>
      <c r="G13" s="39"/>
      <c r="H13" s="40"/>
      <c r="I13" s="41"/>
      <c r="J13" s="38"/>
      <c r="K13" s="38"/>
      <c r="L13" s="39"/>
      <c r="M13" s="40"/>
      <c r="N13" s="41"/>
      <c r="O13" s="38"/>
      <c r="P13" s="38"/>
      <c r="Q13" s="39"/>
      <c r="R13" s="40"/>
      <c r="S13" s="43"/>
      <c r="T13" s="38">
        <v>1</v>
      </c>
      <c r="U13" s="38">
        <v>1</v>
      </c>
      <c r="V13" s="38">
        <v>0</v>
      </c>
      <c r="W13" s="40" t="s">
        <v>19</v>
      </c>
      <c r="X13" s="41">
        <v>2</v>
      </c>
      <c r="Y13" s="44"/>
      <c r="Z13" s="44"/>
      <c r="AA13" s="44"/>
      <c r="AB13" s="45"/>
      <c r="AC13" s="43"/>
      <c r="AD13" s="38"/>
      <c r="AE13" s="38"/>
      <c r="AF13" s="38"/>
      <c r="AG13" s="40"/>
      <c r="AH13" s="41"/>
      <c r="AI13" s="42" t="s">
        <v>58</v>
      </c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13" t="s">
        <v>71</v>
      </c>
      <c r="B14" s="34" t="s">
        <v>51</v>
      </c>
      <c r="C14" s="35">
        <v>0</v>
      </c>
      <c r="D14" s="36">
        <v>2</v>
      </c>
      <c r="E14" s="37"/>
      <c r="F14" s="38"/>
      <c r="G14" s="39"/>
      <c r="H14" s="40"/>
      <c r="I14" s="41"/>
      <c r="J14" s="38"/>
      <c r="K14" s="38"/>
      <c r="L14" s="39"/>
      <c r="M14" s="40"/>
      <c r="N14" s="41"/>
      <c r="O14" s="38"/>
      <c r="P14" s="38"/>
      <c r="Q14" s="39"/>
      <c r="R14" s="40"/>
      <c r="S14" s="43"/>
      <c r="T14" s="38">
        <v>0</v>
      </c>
      <c r="U14" s="38">
        <v>0</v>
      </c>
      <c r="V14" s="38">
        <v>0</v>
      </c>
      <c r="W14" s="40" t="s">
        <v>23</v>
      </c>
      <c r="X14" s="41">
        <v>2</v>
      </c>
      <c r="Y14" s="44"/>
      <c r="Z14" s="44"/>
      <c r="AA14" s="44"/>
      <c r="AB14" s="45"/>
      <c r="AC14" s="43"/>
      <c r="AD14" s="38"/>
      <c r="AE14" s="38"/>
      <c r="AF14" s="38"/>
      <c r="AG14" s="40"/>
      <c r="AH14" s="41"/>
      <c r="AI14" s="42" t="s">
        <v>59</v>
      </c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13" t="s">
        <v>72</v>
      </c>
      <c r="B15" s="34" t="s">
        <v>27</v>
      </c>
      <c r="C15" s="35">
        <v>2</v>
      </c>
      <c r="D15" s="36">
        <v>2</v>
      </c>
      <c r="E15" s="37"/>
      <c r="F15" s="38"/>
      <c r="G15" s="39"/>
      <c r="H15" s="40"/>
      <c r="I15" s="41"/>
      <c r="J15" s="38"/>
      <c r="K15" s="38"/>
      <c r="L15" s="39"/>
      <c r="M15" s="40"/>
      <c r="N15" s="41"/>
      <c r="O15" s="38"/>
      <c r="P15" s="38"/>
      <c r="Q15" s="39"/>
      <c r="R15" s="40"/>
      <c r="S15" s="41"/>
      <c r="T15" s="38"/>
      <c r="U15" s="38"/>
      <c r="V15" s="38"/>
      <c r="W15" s="40"/>
      <c r="X15" s="41"/>
      <c r="Y15" s="38">
        <v>2</v>
      </c>
      <c r="Z15" s="38">
        <v>0</v>
      </c>
      <c r="AA15" s="38">
        <v>0</v>
      </c>
      <c r="AB15" s="40" t="s">
        <v>47</v>
      </c>
      <c r="AC15" s="41">
        <v>2</v>
      </c>
      <c r="AD15" s="38"/>
      <c r="AE15" s="38"/>
      <c r="AF15" s="38"/>
      <c r="AG15" s="40"/>
      <c r="AH15" s="41"/>
      <c r="AI15" s="42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13" t="s">
        <v>73</v>
      </c>
      <c r="B16" s="34" t="s">
        <v>28</v>
      </c>
      <c r="C16" s="35">
        <v>1</v>
      </c>
      <c r="D16" s="36">
        <v>1</v>
      </c>
      <c r="E16" s="37"/>
      <c r="F16" s="38"/>
      <c r="G16" s="39"/>
      <c r="H16" s="40"/>
      <c r="I16" s="41"/>
      <c r="J16" s="38"/>
      <c r="K16" s="38"/>
      <c r="L16" s="39"/>
      <c r="M16" s="40"/>
      <c r="N16" s="41"/>
      <c r="O16" s="38"/>
      <c r="P16" s="38"/>
      <c r="Q16" s="39"/>
      <c r="R16" s="40"/>
      <c r="S16" s="41"/>
      <c r="T16" s="38"/>
      <c r="U16" s="38"/>
      <c r="V16" s="38"/>
      <c r="W16" s="40"/>
      <c r="X16" s="41"/>
      <c r="Y16" s="38"/>
      <c r="Z16" s="38"/>
      <c r="AA16" s="38"/>
      <c r="AB16" s="40"/>
      <c r="AC16" s="41"/>
      <c r="AD16" s="38">
        <v>1</v>
      </c>
      <c r="AE16" s="38">
        <v>0</v>
      </c>
      <c r="AF16" s="38">
        <v>0</v>
      </c>
      <c r="AG16" s="40" t="s">
        <v>47</v>
      </c>
      <c r="AH16" s="41">
        <v>1</v>
      </c>
      <c r="AI16" s="42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33"/>
      <c r="B17" s="46" t="s">
        <v>18</v>
      </c>
      <c r="C17" s="47">
        <f>SUM(C5:C16)</f>
        <v>19</v>
      </c>
      <c r="D17" s="48">
        <f>SUM(D5:D16)</f>
        <v>24</v>
      </c>
      <c r="E17" s="49">
        <f>SUM(E5:E16)</f>
        <v>2</v>
      </c>
      <c r="F17" s="50">
        <f aca="true" t="shared" si="0" ref="F17:AC17">SUM(F5:F16)</f>
        <v>0</v>
      </c>
      <c r="G17" s="51">
        <f t="shared" si="0"/>
        <v>1</v>
      </c>
      <c r="H17" s="52"/>
      <c r="I17" s="53">
        <f t="shared" si="0"/>
        <v>4</v>
      </c>
      <c r="J17" s="50">
        <f t="shared" si="0"/>
        <v>4</v>
      </c>
      <c r="K17" s="50">
        <f t="shared" si="0"/>
        <v>0</v>
      </c>
      <c r="L17" s="51">
        <f t="shared" si="0"/>
        <v>1</v>
      </c>
      <c r="M17" s="52"/>
      <c r="N17" s="53">
        <f t="shared" si="0"/>
        <v>6</v>
      </c>
      <c r="O17" s="50">
        <f t="shared" si="0"/>
        <v>4</v>
      </c>
      <c r="P17" s="50">
        <f t="shared" si="0"/>
        <v>1</v>
      </c>
      <c r="Q17" s="51">
        <f t="shared" si="0"/>
        <v>1</v>
      </c>
      <c r="R17" s="52"/>
      <c r="S17" s="53">
        <f t="shared" si="0"/>
        <v>7</v>
      </c>
      <c r="T17" s="50">
        <f t="shared" si="0"/>
        <v>1</v>
      </c>
      <c r="U17" s="50">
        <f t="shared" si="0"/>
        <v>1</v>
      </c>
      <c r="V17" s="50">
        <f t="shared" si="0"/>
        <v>0</v>
      </c>
      <c r="W17" s="52"/>
      <c r="X17" s="53">
        <f t="shared" si="0"/>
        <v>4</v>
      </c>
      <c r="Y17" s="50">
        <f t="shared" si="0"/>
        <v>2</v>
      </c>
      <c r="Z17" s="50">
        <f t="shared" si="0"/>
        <v>0</v>
      </c>
      <c r="AA17" s="50">
        <f t="shared" si="0"/>
        <v>0</v>
      </c>
      <c r="AB17" s="52"/>
      <c r="AC17" s="53">
        <f t="shared" si="0"/>
        <v>2</v>
      </c>
      <c r="AD17" s="50">
        <f>SUM(AD5:AD16)</f>
        <v>1</v>
      </c>
      <c r="AE17" s="50">
        <f>SUM(AE5:AE16)</f>
        <v>0</v>
      </c>
      <c r="AF17" s="50">
        <f>SUM(AF5:AF16)</f>
        <v>0</v>
      </c>
      <c r="AG17" s="52"/>
      <c r="AH17" s="53">
        <f>SUM(AH5:AH16)</f>
        <v>1</v>
      </c>
      <c r="AI17" s="42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33"/>
      <c r="B18" s="54" t="s">
        <v>25</v>
      </c>
      <c r="C18" s="55"/>
      <c r="D18" s="56"/>
      <c r="E18" s="57"/>
      <c r="F18" s="58"/>
      <c r="G18" s="59"/>
      <c r="H18" s="60"/>
      <c r="I18" s="61"/>
      <c r="J18" s="58"/>
      <c r="K18" s="58"/>
      <c r="L18" s="59"/>
      <c r="M18" s="60"/>
      <c r="N18" s="61"/>
      <c r="O18" s="58"/>
      <c r="P18" s="58"/>
      <c r="Q18" s="59"/>
      <c r="R18" s="60"/>
      <c r="S18" s="61"/>
      <c r="T18" s="58"/>
      <c r="U18" s="58"/>
      <c r="V18" s="58"/>
      <c r="W18" s="60"/>
      <c r="X18" s="61"/>
      <c r="Y18" s="58"/>
      <c r="Z18" s="58"/>
      <c r="AA18" s="58"/>
      <c r="AB18" s="60"/>
      <c r="AC18" s="61"/>
      <c r="AD18" s="58"/>
      <c r="AE18" s="58"/>
      <c r="AF18" s="58"/>
      <c r="AG18" s="60"/>
      <c r="AH18" s="61"/>
      <c r="AI18" s="42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81" t="s">
        <v>74</v>
      </c>
      <c r="B19" s="34" t="s">
        <v>26</v>
      </c>
      <c r="C19" s="35">
        <v>3</v>
      </c>
      <c r="D19" s="36">
        <v>3</v>
      </c>
      <c r="E19" s="37"/>
      <c r="F19" s="38"/>
      <c r="G19" s="39"/>
      <c r="H19" s="40"/>
      <c r="I19" s="41"/>
      <c r="J19" s="38"/>
      <c r="K19" s="38"/>
      <c r="L19" s="39"/>
      <c r="M19" s="40"/>
      <c r="N19" s="41"/>
      <c r="O19" s="38"/>
      <c r="P19" s="38"/>
      <c r="Q19" s="39"/>
      <c r="R19" s="40"/>
      <c r="S19" s="41"/>
      <c r="T19" s="38">
        <v>0</v>
      </c>
      <c r="U19" s="38">
        <v>0</v>
      </c>
      <c r="V19" s="38">
        <v>3</v>
      </c>
      <c r="W19" s="40" t="s">
        <v>19</v>
      </c>
      <c r="X19" s="41">
        <v>3</v>
      </c>
      <c r="Y19" s="38"/>
      <c r="Z19" s="38"/>
      <c r="AA19" s="38"/>
      <c r="AB19" s="40"/>
      <c r="AC19" s="41"/>
      <c r="AD19" s="38"/>
      <c r="AE19" s="38"/>
      <c r="AF19" s="38"/>
      <c r="AG19" s="40"/>
      <c r="AH19" s="41"/>
      <c r="AI19" s="42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81" t="s">
        <v>75</v>
      </c>
      <c r="B20" s="34" t="s">
        <v>38</v>
      </c>
      <c r="C20" s="35">
        <v>2</v>
      </c>
      <c r="D20" s="36">
        <v>3</v>
      </c>
      <c r="E20" s="37"/>
      <c r="F20" s="38"/>
      <c r="G20" s="39"/>
      <c r="H20" s="40"/>
      <c r="I20" s="41"/>
      <c r="J20" s="38"/>
      <c r="K20" s="38"/>
      <c r="L20" s="39"/>
      <c r="M20" s="40"/>
      <c r="N20" s="41"/>
      <c r="O20" s="38"/>
      <c r="P20" s="38"/>
      <c r="Q20" s="39"/>
      <c r="R20" s="40"/>
      <c r="S20" s="41"/>
      <c r="T20" s="38">
        <v>1</v>
      </c>
      <c r="U20" s="38">
        <v>1</v>
      </c>
      <c r="V20" s="38">
        <v>0</v>
      </c>
      <c r="W20" s="40" t="s">
        <v>19</v>
      </c>
      <c r="X20" s="41">
        <v>3</v>
      </c>
      <c r="Y20" s="38"/>
      <c r="Z20" s="38"/>
      <c r="AA20" s="38"/>
      <c r="AB20" s="40"/>
      <c r="AC20" s="41"/>
      <c r="AD20" s="38"/>
      <c r="AE20" s="38"/>
      <c r="AF20" s="38"/>
      <c r="AG20" s="40"/>
      <c r="AH20" s="41"/>
      <c r="AI20" s="42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81" t="s">
        <v>76</v>
      </c>
      <c r="B21" s="34" t="s">
        <v>39</v>
      </c>
      <c r="C21" s="35">
        <v>3</v>
      </c>
      <c r="D21" s="36">
        <v>3</v>
      </c>
      <c r="E21" s="37"/>
      <c r="F21" s="38"/>
      <c r="G21" s="39"/>
      <c r="H21" s="40"/>
      <c r="I21" s="41"/>
      <c r="J21" s="38"/>
      <c r="K21" s="38"/>
      <c r="L21" s="39"/>
      <c r="M21" s="40"/>
      <c r="N21" s="41"/>
      <c r="O21" s="38"/>
      <c r="P21" s="38"/>
      <c r="Q21" s="39"/>
      <c r="R21" s="40"/>
      <c r="S21" s="41"/>
      <c r="T21" s="38"/>
      <c r="U21" s="38"/>
      <c r="V21" s="38"/>
      <c r="W21" s="40"/>
      <c r="X21" s="41"/>
      <c r="Y21" s="38">
        <v>2</v>
      </c>
      <c r="Z21" s="38">
        <v>1</v>
      </c>
      <c r="AA21" s="38">
        <v>0</v>
      </c>
      <c r="AB21" s="40" t="s">
        <v>47</v>
      </c>
      <c r="AC21" s="41">
        <v>3</v>
      </c>
      <c r="AD21" s="38"/>
      <c r="AE21" s="38"/>
      <c r="AF21" s="38"/>
      <c r="AG21" s="40"/>
      <c r="AH21" s="41"/>
      <c r="AI21" s="42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81" t="s">
        <v>77</v>
      </c>
      <c r="B22" s="34" t="s">
        <v>40</v>
      </c>
      <c r="C22" s="35">
        <v>3</v>
      </c>
      <c r="D22" s="36">
        <v>3</v>
      </c>
      <c r="E22" s="37"/>
      <c r="F22" s="38"/>
      <c r="G22" s="39"/>
      <c r="H22" s="40"/>
      <c r="I22" s="41"/>
      <c r="J22" s="38"/>
      <c r="K22" s="38"/>
      <c r="L22" s="39"/>
      <c r="M22" s="40"/>
      <c r="N22" s="41"/>
      <c r="O22" s="38"/>
      <c r="P22" s="38"/>
      <c r="Q22" s="39"/>
      <c r="R22" s="40"/>
      <c r="S22" s="41"/>
      <c r="T22" s="38"/>
      <c r="U22" s="38"/>
      <c r="V22" s="38"/>
      <c r="W22" s="40"/>
      <c r="X22" s="41"/>
      <c r="Y22" s="38"/>
      <c r="Z22" s="38"/>
      <c r="AA22" s="38"/>
      <c r="AB22" s="40"/>
      <c r="AC22" s="41"/>
      <c r="AD22" s="38">
        <v>2</v>
      </c>
      <c r="AE22" s="38">
        <v>1</v>
      </c>
      <c r="AF22" s="38">
        <v>0</v>
      </c>
      <c r="AG22" s="40" t="s">
        <v>47</v>
      </c>
      <c r="AH22" s="41">
        <v>3</v>
      </c>
      <c r="AI22" s="42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33"/>
      <c r="B23" s="46" t="s">
        <v>18</v>
      </c>
      <c r="C23" s="47">
        <f>SUM(C19:C22)</f>
        <v>11</v>
      </c>
      <c r="D23" s="48">
        <f>SUM(D19:D22)</f>
        <v>12</v>
      </c>
      <c r="E23" s="49">
        <f aca="true" t="shared" si="1" ref="E23:AC23">SUM(E19:E22)</f>
        <v>0</v>
      </c>
      <c r="F23" s="50">
        <f t="shared" si="1"/>
        <v>0</v>
      </c>
      <c r="G23" s="51">
        <f t="shared" si="1"/>
        <v>0</v>
      </c>
      <c r="H23" s="52"/>
      <c r="I23" s="53">
        <f t="shared" si="1"/>
        <v>0</v>
      </c>
      <c r="J23" s="49">
        <f t="shared" si="1"/>
        <v>0</v>
      </c>
      <c r="K23" s="50">
        <f t="shared" si="1"/>
        <v>0</v>
      </c>
      <c r="L23" s="51">
        <f t="shared" si="1"/>
        <v>0</v>
      </c>
      <c r="M23" s="52"/>
      <c r="N23" s="53">
        <f t="shared" si="1"/>
        <v>0</v>
      </c>
      <c r="O23" s="49">
        <f t="shared" si="1"/>
        <v>0</v>
      </c>
      <c r="P23" s="50">
        <f t="shared" si="1"/>
        <v>0</v>
      </c>
      <c r="Q23" s="51">
        <f t="shared" si="1"/>
        <v>0</v>
      </c>
      <c r="R23" s="52"/>
      <c r="S23" s="53">
        <f t="shared" si="1"/>
        <v>0</v>
      </c>
      <c r="T23" s="49">
        <f t="shared" si="1"/>
        <v>1</v>
      </c>
      <c r="U23" s="50">
        <f t="shared" si="1"/>
        <v>1</v>
      </c>
      <c r="V23" s="51">
        <f t="shared" si="1"/>
        <v>3</v>
      </c>
      <c r="W23" s="52"/>
      <c r="X23" s="53">
        <f t="shared" si="1"/>
        <v>6</v>
      </c>
      <c r="Y23" s="49">
        <f t="shared" si="1"/>
        <v>2</v>
      </c>
      <c r="Z23" s="50">
        <f t="shared" si="1"/>
        <v>1</v>
      </c>
      <c r="AA23" s="51">
        <f t="shared" si="1"/>
        <v>0</v>
      </c>
      <c r="AB23" s="52"/>
      <c r="AC23" s="53">
        <f t="shared" si="1"/>
        <v>3</v>
      </c>
      <c r="AD23" s="49">
        <f>SUM(AD19:AD22)</f>
        <v>2</v>
      </c>
      <c r="AE23" s="50">
        <f>SUM(AE19:AE22)</f>
        <v>1</v>
      </c>
      <c r="AF23" s="51">
        <f>SUM(AF19:AF22)</f>
        <v>0</v>
      </c>
      <c r="AG23" s="52"/>
      <c r="AH23" s="53">
        <f>SUM(AH19:AH22)</f>
        <v>3</v>
      </c>
      <c r="AI23" s="42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33"/>
      <c r="B24" s="54" t="s">
        <v>29</v>
      </c>
      <c r="C24" s="55"/>
      <c r="D24" s="56"/>
      <c r="E24" s="57"/>
      <c r="F24" s="58"/>
      <c r="G24" s="59"/>
      <c r="H24" s="60"/>
      <c r="I24" s="61"/>
      <c r="J24" s="58"/>
      <c r="K24" s="58"/>
      <c r="L24" s="59"/>
      <c r="M24" s="60"/>
      <c r="N24" s="61"/>
      <c r="O24" s="58"/>
      <c r="P24" s="58"/>
      <c r="Q24" s="59"/>
      <c r="R24" s="60"/>
      <c r="S24" s="61"/>
      <c r="T24" s="58"/>
      <c r="U24" s="58"/>
      <c r="V24" s="58"/>
      <c r="W24" s="60"/>
      <c r="X24" s="61"/>
      <c r="Y24" s="58"/>
      <c r="Z24" s="58"/>
      <c r="AA24" s="58"/>
      <c r="AB24" s="60"/>
      <c r="AC24" s="61"/>
      <c r="AD24" s="58"/>
      <c r="AE24" s="58"/>
      <c r="AF24" s="58"/>
      <c r="AG24" s="60"/>
      <c r="AH24" s="61"/>
      <c r="AI24" s="42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81" t="s">
        <v>78</v>
      </c>
      <c r="B25" s="34" t="s">
        <v>41</v>
      </c>
      <c r="C25" s="35">
        <v>2</v>
      </c>
      <c r="D25" s="36">
        <v>2</v>
      </c>
      <c r="E25" s="62"/>
      <c r="F25" s="63"/>
      <c r="G25" s="64"/>
      <c r="H25" s="65"/>
      <c r="I25" s="66"/>
      <c r="J25" s="63"/>
      <c r="K25" s="63"/>
      <c r="L25" s="64"/>
      <c r="M25" s="65"/>
      <c r="N25" s="66"/>
      <c r="O25" s="63">
        <v>0</v>
      </c>
      <c r="P25" s="63">
        <v>0</v>
      </c>
      <c r="Q25" s="64">
        <v>2</v>
      </c>
      <c r="R25" s="65" t="s">
        <v>19</v>
      </c>
      <c r="S25" s="66">
        <v>2</v>
      </c>
      <c r="T25" s="38"/>
      <c r="U25" s="38"/>
      <c r="V25" s="38"/>
      <c r="W25" s="40"/>
      <c r="X25" s="41"/>
      <c r="Y25" s="63"/>
      <c r="Z25" s="63"/>
      <c r="AA25" s="63"/>
      <c r="AB25" s="65"/>
      <c r="AC25" s="66"/>
      <c r="AD25" s="38"/>
      <c r="AE25" s="38"/>
      <c r="AF25" s="38"/>
      <c r="AG25" s="40"/>
      <c r="AH25" s="41"/>
      <c r="AI25" s="42" t="s">
        <v>60</v>
      </c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81" t="s">
        <v>79</v>
      </c>
      <c r="B26" s="34" t="s">
        <v>42</v>
      </c>
      <c r="C26" s="35">
        <v>2</v>
      </c>
      <c r="D26" s="36">
        <v>2</v>
      </c>
      <c r="E26" s="62"/>
      <c r="F26" s="63"/>
      <c r="G26" s="64"/>
      <c r="H26" s="65"/>
      <c r="I26" s="66"/>
      <c r="J26" s="63"/>
      <c r="K26" s="63"/>
      <c r="L26" s="64"/>
      <c r="M26" s="65"/>
      <c r="N26" s="66"/>
      <c r="O26" s="63"/>
      <c r="P26" s="63"/>
      <c r="Q26" s="64"/>
      <c r="R26" s="65"/>
      <c r="S26" s="66"/>
      <c r="T26" s="38">
        <v>0</v>
      </c>
      <c r="U26" s="38">
        <v>0</v>
      </c>
      <c r="V26" s="38">
        <v>2</v>
      </c>
      <c r="W26" s="40" t="s">
        <v>19</v>
      </c>
      <c r="X26" s="41">
        <v>2</v>
      </c>
      <c r="Y26" s="63"/>
      <c r="Z26" s="63"/>
      <c r="AA26" s="63"/>
      <c r="AB26" s="65"/>
      <c r="AC26" s="66"/>
      <c r="AD26" s="38"/>
      <c r="AE26" s="38"/>
      <c r="AF26" s="38"/>
      <c r="AG26" s="40"/>
      <c r="AH26" s="41"/>
      <c r="AI26" s="42" t="s">
        <v>60</v>
      </c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81" t="s">
        <v>80</v>
      </c>
      <c r="B27" s="34" t="s">
        <v>43</v>
      </c>
      <c r="C27" s="35">
        <v>5</v>
      </c>
      <c r="D27" s="36">
        <v>4</v>
      </c>
      <c r="E27" s="62"/>
      <c r="F27" s="63"/>
      <c r="G27" s="64"/>
      <c r="H27" s="65"/>
      <c r="I27" s="66"/>
      <c r="J27" s="63"/>
      <c r="K27" s="63"/>
      <c r="L27" s="64"/>
      <c r="M27" s="65"/>
      <c r="N27" s="66"/>
      <c r="O27" s="63"/>
      <c r="P27" s="63"/>
      <c r="Q27" s="64"/>
      <c r="R27" s="65"/>
      <c r="S27" s="66"/>
      <c r="T27" s="38"/>
      <c r="U27" s="38"/>
      <c r="V27" s="38"/>
      <c r="W27" s="40"/>
      <c r="X27" s="41"/>
      <c r="Y27" s="63">
        <v>0</v>
      </c>
      <c r="Z27" s="63">
        <v>0</v>
      </c>
      <c r="AA27" s="63">
        <v>5</v>
      </c>
      <c r="AB27" s="65" t="s">
        <v>19</v>
      </c>
      <c r="AC27" s="66">
        <v>4</v>
      </c>
      <c r="AD27" s="38"/>
      <c r="AE27" s="38"/>
      <c r="AF27" s="38"/>
      <c r="AG27" s="40"/>
      <c r="AH27" s="41"/>
      <c r="AI27" s="42" t="s">
        <v>61</v>
      </c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81" t="s">
        <v>81</v>
      </c>
      <c r="B28" s="34" t="s">
        <v>44</v>
      </c>
      <c r="C28" s="35">
        <v>5</v>
      </c>
      <c r="D28" s="36">
        <v>4</v>
      </c>
      <c r="E28" s="62"/>
      <c r="F28" s="63"/>
      <c r="G28" s="64"/>
      <c r="H28" s="65"/>
      <c r="I28" s="66"/>
      <c r="J28" s="63"/>
      <c r="K28" s="63"/>
      <c r="L28" s="64"/>
      <c r="M28" s="65"/>
      <c r="N28" s="66"/>
      <c r="O28" s="63"/>
      <c r="P28" s="63"/>
      <c r="Q28" s="64"/>
      <c r="R28" s="65"/>
      <c r="S28" s="66"/>
      <c r="T28" s="38"/>
      <c r="U28" s="38"/>
      <c r="V28" s="38"/>
      <c r="W28" s="40"/>
      <c r="X28" s="41"/>
      <c r="Y28" s="63"/>
      <c r="Z28" s="63"/>
      <c r="AA28" s="63"/>
      <c r="AB28" s="65"/>
      <c r="AC28" s="66"/>
      <c r="AD28" s="38">
        <v>0</v>
      </c>
      <c r="AE28" s="38">
        <v>0</v>
      </c>
      <c r="AF28" s="38">
        <v>5</v>
      </c>
      <c r="AG28" s="40" t="s">
        <v>47</v>
      </c>
      <c r="AH28" s="41">
        <v>4</v>
      </c>
      <c r="AI28" s="42" t="s">
        <v>61</v>
      </c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33"/>
      <c r="B29" s="46" t="s">
        <v>18</v>
      </c>
      <c r="C29" s="47">
        <f aca="true" t="shared" si="2" ref="C29:AH29">SUM(C25:C28)</f>
        <v>14</v>
      </c>
      <c r="D29" s="48">
        <f t="shared" si="2"/>
        <v>12</v>
      </c>
      <c r="E29" s="49">
        <f t="shared" si="2"/>
        <v>0</v>
      </c>
      <c r="F29" s="50">
        <f t="shared" si="2"/>
        <v>0</v>
      </c>
      <c r="G29" s="51">
        <f t="shared" si="2"/>
        <v>0</v>
      </c>
      <c r="H29" s="52"/>
      <c r="I29" s="53">
        <f t="shared" si="2"/>
        <v>0</v>
      </c>
      <c r="J29" s="50">
        <f t="shared" si="2"/>
        <v>0</v>
      </c>
      <c r="K29" s="50">
        <f t="shared" si="2"/>
        <v>0</v>
      </c>
      <c r="L29" s="51">
        <f t="shared" si="2"/>
        <v>0</v>
      </c>
      <c r="M29" s="52"/>
      <c r="N29" s="53">
        <f t="shared" si="2"/>
        <v>0</v>
      </c>
      <c r="O29" s="50">
        <f t="shared" si="2"/>
        <v>0</v>
      </c>
      <c r="P29" s="50">
        <f t="shared" si="2"/>
        <v>0</v>
      </c>
      <c r="Q29" s="51">
        <f t="shared" si="2"/>
        <v>2</v>
      </c>
      <c r="R29" s="52"/>
      <c r="S29" s="53">
        <f t="shared" si="2"/>
        <v>2</v>
      </c>
      <c r="T29" s="50">
        <f t="shared" si="2"/>
        <v>0</v>
      </c>
      <c r="U29" s="50">
        <f t="shared" si="2"/>
        <v>0</v>
      </c>
      <c r="V29" s="50">
        <f t="shared" si="2"/>
        <v>2</v>
      </c>
      <c r="W29" s="52"/>
      <c r="X29" s="53">
        <f t="shared" si="2"/>
        <v>2</v>
      </c>
      <c r="Y29" s="50">
        <f t="shared" si="2"/>
        <v>0</v>
      </c>
      <c r="Z29" s="50">
        <f t="shared" si="2"/>
        <v>0</v>
      </c>
      <c r="AA29" s="50">
        <f t="shared" si="2"/>
        <v>5</v>
      </c>
      <c r="AB29" s="52"/>
      <c r="AC29" s="53">
        <f t="shared" si="2"/>
        <v>4</v>
      </c>
      <c r="AD29" s="50">
        <f t="shared" si="2"/>
        <v>0</v>
      </c>
      <c r="AE29" s="50">
        <f t="shared" si="2"/>
        <v>0</v>
      </c>
      <c r="AF29" s="50">
        <f t="shared" si="2"/>
        <v>5</v>
      </c>
      <c r="AG29" s="52"/>
      <c r="AH29" s="53">
        <f t="shared" si="2"/>
        <v>4</v>
      </c>
      <c r="AI29" s="42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33"/>
      <c r="B30" s="54" t="s">
        <v>30</v>
      </c>
      <c r="C30" s="55"/>
      <c r="D30" s="56"/>
      <c r="E30" s="57"/>
      <c r="F30" s="58"/>
      <c r="G30" s="59"/>
      <c r="H30" s="60"/>
      <c r="I30" s="61"/>
      <c r="J30" s="58"/>
      <c r="K30" s="58"/>
      <c r="L30" s="59"/>
      <c r="M30" s="60"/>
      <c r="N30" s="61"/>
      <c r="O30" s="58"/>
      <c r="P30" s="58"/>
      <c r="Q30" s="59"/>
      <c r="R30" s="60"/>
      <c r="S30" s="61"/>
      <c r="T30" s="58"/>
      <c r="U30" s="58"/>
      <c r="V30" s="58"/>
      <c r="W30" s="60"/>
      <c r="X30" s="61"/>
      <c r="Y30" s="58"/>
      <c r="Z30" s="58"/>
      <c r="AA30" s="58"/>
      <c r="AB30" s="60"/>
      <c r="AC30" s="61"/>
      <c r="AD30" s="58"/>
      <c r="AE30" s="58"/>
      <c r="AF30" s="58"/>
      <c r="AG30" s="60"/>
      <c r="AH30" s="61"/>
      <c r="AI30" s="42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81" t="s">
        <v>82</v>
      </c>
      <c r="B31" s="34" t="s">
        <v>49</v>
      </c>
      <c r="C31" s="35">
        <v>2</v>
      </c>
      <c r="D31" s="36">
        <v>2</v>
      </c>
      <c r="E31" s="62"/>
      <c r="F31" s="63"/>
      <c r="G31" s="64"/>
      <c r="H31" s="65"/>
      <c r="I31" s="66"/>
      <c r="J31" s="63"/>
      <c r="K31" s="63"/>
      <c r="L31" s="64"/>
      <c r="M31" s="65"/>
      <c r="N31" s="66"/>
      <c r="O31" s="63"/>
      <c r="P31" s="63"/>
      <c r="Q31" s="64"/>
      <c r="R31" s="65"/>
      <c r="S31" s="66"/>
      <c r="T31" s="38"/>
      <c r="U31" s="38"/>
      <c r="V31" s="38"/>
      <c r="W31" s="40"/>
      <c r="X31" s="41"/>
      <c r="Y31" s="63">
        <v>1</v>
      </c>
      <c r="Z31" s="63">
        <v>1</v>
      </c>
      <c r="AA31" s="63">
        <v>0</v>
      </c>
      <c r="AB31" s="65" t="s">
        <v>19</v>
      </c>
      <c r="AC31" s="66">
        <v>2</v>
      </c>
      <c r="AD31" s="38"/>
      <c r="AE31" s="38"/>
      <c r="AF31" s="38"/>
      <c r="AG31" s="40"/>
      <c r="AH31" s="41"/>
      <c r="AI31" s="42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81" t="s">
        <v>83</v>
      </c>
      <c r="B32" s="34" t="s">
        <v>50</v>
      </c>
      <c r="C32" s="35">
        <v>2</v>
      </c>
      <c r="D32" s="36">
        <v>2</v>
      </c>
      <c r="E32" s="62"/>
      <c r="F32" s="63"/>
      <c r="G32" s="64"/>
      <c r="H32" s="65"/>
      <c r="I32" s="66"/>
      <c r="J32" s="63"/>
      <c r="K32" s="63"/>
      <c r="L32" s="64"/>
      <c r="M32" s="65"/>
      <c r="N32" s="66"/>
      <c r="O32" s="63"/>
      <c r="P32" s="63"/>
      <c r="Q32" s="64"/>
      <c r="R32" s="65"/>
      <c r="S32" s="66"/>
      <c r="T32" s="38"/>
      <c r="U32" s="38"/>
      <c r="V32" s="38"/>
      <c r="W32" s="40"/>
      <c r="X32" s="41"/>
      <c r="Y32" s="63"/>
      <c r="Z32" s="63"/>
      <c r="AA32" s="63"/>
      <c r="AB32" s="65"/>
      <c r="AC32" s="66"/>
      <c r="AD32" s="38">
        <v>1</v>
      </c>
      <c r="AE32" s="38">
        <v>1</v>
      </c>
      <c r="AF32" s="38">
        <v>0</v>
      </c>
      <c r="AG32" s="40" t="s">
        <v>19</v>
      </c>
      <c r="AH32" s="41">
        <v>2</v>
      </c>
      <c r="AI32" s="42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67"/>
      <c r="B33" s="46" t="s">
        <v>18</v>
      </c>
      <c r="C33" s="47">
        <f>SUM(C31:C32)</f>
        <v>4</v>
      </c>
      <c r="D33" s="48">
        <f>SUM(D31:D32)</f>
        <v>4</v>
      </c>
      <c r="E33" s="49">
        <f aca="true" t="shared" si="3" ref="E33:AC33">SUM(E31:E32)</f>
        <v>0</v>
      </c>
      <c r="F33" s="50">
        <f t="shared" si="3"/>
        <v>0</v>
      </c>
      <c r="G33" s="51">
        <f t="shared" si="3"/>
        <v>0</v>
      </c>
      <c r="H33" s="52"/>
      <c r="I33" s="53">
        <f t="shared" si="3"/>
        <v>0</v>
      </c>
      <c r="J33" s="50">
        <f t="shared" si="3"/>
        <v>0</v>
      </c>
      <c r="K33" s="50">
        <f t="shared" si="3"/>
        <v>0</v>
      </c>
      <c r="L33" s="51">
        <f t="shared" si="3"/>
        <v>0</v>
      </c>
      <c r="M33" s="52"/>
      <c r="N33" s="53">
        <f t="shared" si="3"/>
        <v>0</v>
      </c>
      <c r="O33" s="50">
        <f t="shared" si="3"/>
        <v>0</v>
      </c>
      <c r="P33" s="50">
        <f t="shared" si="3"/>
        <v>0</v>
      </c>
      <c r="Q33" s="51">
        <f t="shared" si="3"/>
        <v>0</v>
      </c>
      <c r="R33" s="52"/>
      <c r="S33" s="53">
        <f t="shared" si="3"/>
        <v>0</v>
      </c>
      <c r="T33" s="50">
        <f t="shared" si="3"/>
        <v>0</v>
      </c>
      <c r="U33" s="50">
        <f t="shared" si="3"/>
        <v>0</v>
      </c>
      <c r="V33" s="50">
        <f t="shared" si="3"/>
        <v>0</v>
      </c>
      <c r="W33" s="52"/>
      <c r="X33" s="53">
        <f t="shared" si="3"/>
        <v>0</v>
      </c>
      <c r="Y33" s="50">
        <f t="shared" si="3"/>
        <v>1</v>
      </c>
      <c r="Z33" s="50">
        <f t="shared" si="3"/>
        <v>1</v>
      </c>
      <c r="AA33" s="50">
        <f t="shared" si="3"/>
        <v>0</v>
      </c>
      <c r="AB33" s="52"/>
      <c r="AC33" s="53">
        <f t="shared" si="3"/>
        <v>2</v>
      </c>
      <c r="AD33" s="50">
        <f>SUM(AD31:AD32)</f>
        <v>1</v>
      </c>
      <c r="AE33" s="50">
        <f>SUM(AE31:AE32)</f>
        <v>1</v>
      </c>
      <c r="AF33" s="50">
        <f>SUM(AF31:AF32)</f>
        <v>0</v>
      </c>
      <c r="AG33" s="52"/>
      <c r="AH33" s="53">
        <f>SUM(AH31:AH32)</f>
        <v>2</v>
      </c>
      <c r="AI33" s="42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256" s="79" customFormat="1" ht="12.75">
      <c r="A34" s="81" t="s">
        <v>84</v>
      </c>
      <c r="B34" s="68" t="s">
        <v>45</v>
      </c>
      <c r="C34" s="69">
        <v>0</v>
      </c>
      <c r="D34" s="70">
        <v>3</v>
      </c>
      <c r="E34" s="71"/>
      <c r="F34" s="72"/>
      <c r="G34" s="73"/>
      <c r="H34" s="74"/>
      <c r="I34" s="75"/>
      <c r="J34" s="72"/>
      <c r="K34" s="72"/>
      <c r="L34" s="73"/>
      <c r="M34" s="74"/>
      <c r="N34" s="75"/>
      <c r="O34" s="72"/>
      <c r="P34" s="72"/>
      <c r="Q34" s="73"/>
      <c r="R34" s="74"/>
      <c r="S34" s="75"/>
      <c r="T34" s="76"/>
      <c r="U34" s="76"/>
      <c r="V34" s="76"/>
      <c r="W34" s="77"/>
      <c r="X34" s="78"/>
      <c r="Y34" s="72">
        <v>0</v>
      </c>
      <c r="Z34" s="72">
        <v>0</v>
      </c>
      <c r="AA34" s="72">
        <v>0</v>
      </c>
      <c r="AB34" s="74" t="s">
        <v>19</v>
      </c>
      <c r="AC34" s="75">
        <v>3</v>
      </c>
      <c r="AD34" s="76"/>
      <c r="AE34" s="76"/>
      <c r="AF34" s="76"/>
      <c r="AG34" s="77"/>
      <c r="AH34" s="78"/>
      <c r="AI34" s="42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43" s="13" customFormat="1" ht="12.75">
      <c r="A35" s="81" t="s">
        <v>85</v>
      </c>
      <c r="B35" s="34" t="s">
        <v>46</v>
      </c>
      <c r="C35" s="35">
        <v>0</v>
      </c>
      <c r="D35" s="36">
        <v>5</v>
      </c>
      <c r="E35" s="62"/>
      <c r="F35" s="63"/>
      <c r="G35" s="64"/>
      <c r="H35" s="65"/>
      <c r="I35" s="66"/>
      <c r="J35" s="63"/>
      <c r="K35" s="63"/>
      <c r="L35" s="64"/>
      <c r="M35" s="65"/>
      <c r="N35" s="66"/>
      <c r="O35" s="63"/>
      <c r="P35" s="63"/>
      <c r="Q35" s="64"/>
      <c r="R35" s="65"/>
      <c r="S35" s="66"/>
      <c r="T35" s="38"/>
      <c r="U35" s="38"/>
      <c r="V35" s="38"/>
      <c r="W35" s="40"/>
      <c r="X35" s="41"/>
      <c r="Y35" s="63"/>
      <c r="Z35" s="63"/>
      <c r="AA35" s="63"/>
      <c r="AB35" s="65"/>
      <c r="AC35" s="66"/>
      <c r="AD35" s="38">
        <v>0</v>
      </c>
      <c r="AE35" s="38">
        <v>0</v>
      </c>
      <c r="AF35" s="38">
        <v>0</v>
      </c>
      <c r="AG35" s="40" t="s">
        <v>19</v>
      </c>
      <c r="AH35" s="41">
        <v>5</v>
      </c>
      <c r="AI35" s="42"/>
      <c r="AJ35" s="80"/>
      <c r="AK35" s="80"/>
      <c r="AL35" s="80"/>
      <c r="AM35" s="80"/>
      <c r="AN35" s="80"/>
      <c r="AO35" s="80"/>
      <c r="AP35" s="80"/>
      <c r="AQ35" s="80"/>
    </row>
    <row r="36" spans="1:43" s="13" customFormat="1" ht="13.5" thickBot="1">
      <c r="A36" s="81"/>
      <c r="B36" s="82" t="s">
        <v>18</v>
      </c>
      <c r="C36" s="83">
        <f>SUM(C34:C35)</f>
        <v>0</v>
      </c>
      <c r="D36" s="84">
        <f>SUM(D34:D35)</f>
        <v>8</v>
      </c>
      <c r="E36" s="85">
        <f aca="true" t="shared" si="4" ref="E36:AC36">SUM(E34:E35)</f>
        <v>0</v>
      </c>
      <c r="F36" s="86">
        <f t="shared" si="4"/>
        <v>0</v>
      </c>
      <c r="G36" s="87">
        <f t="shared" si="4"/>
        <v>0</v>
      </c>
      <c r="H36" s="88"/>
      <c r="I36" s="89">
        <f t="shared" si="4"/>
        <v>0</v>
      </c>
      <c r="J36" s="86">
        <f t="shared" si="4"/>
        <v>0</v>
      </c>
      <c r="K36" s="86">
        <f t="shared" si="4"/>
        <v>0</v>
      </c>
      <c r="L36" s="87">
        <f t="shared" si="4"/>
        <v>0</v>
      </c>
      <c r="M36" s="88"/>
      <c r="N36" s="89">
        <f t="shared" si="4"/>
        <v>0</v>
      </c>
      <c r="O36" s="86">
        <f t="shared" si="4"/>
        <v>0</v>
      </c>
      <c r="P36" s="86">
        <f t="shared" si="4"/>
        <v>0</v>
      </c>
      <c r="Q36" s="87">
        <f t="shared" si="4"/>
        <v>0</v>
      </c>
      <c r="R36" s="88"/>
      <c r="S36" s="89">
        <f t="shared" si="4"/>
        <v>0</v>
      </c>
      <c r="T36" s="86">
        <f t="shared" si="4"/>
        <v>0</v>
      </c>
      <c r="U36" s="86">
        <f t="shared" si="4"/>
        <v>0</v>
      </c>
      <c r="V36" s="86">
        <f t="shared" si="4"/>
        <v>0</v>
      </c>
      <c r="W36" s="88"/>
      <c r="X36" s="89">
        <f t="shared" si="4"/>
        <v>0</v>
      </c>
      <c r="Y36" s="86">
        <f t="shared" si="4"/>
        <v>0</v>
      </c>
      <c r="Z36" s="86">
        <f t="shared" si="4"/>
        <v>0</v>
      </c>
      <c r="AA36" s="86">
        <f t="shared" si="4"/>
        <v>0</v>
      </c>
      <c r="AB36" s="88"/>
      <c r="AC36" s="89">
        <f t="shared" si="4"/>
        <v>3</v>
      </c>
      <c r="AD36" s="86">
        <f>SUM(AD34:AD35)</f>
        <v>0</v>
      </c>
      <c r="AE36" s="86">
        <f>SUM(AE34:AE35)</f>
        <v>0</v>
      </c>
      <c r="AF36" s="86">
        <f>SUM(AF34:AF35)</f>
        <v>0</v>
      </c>
      <c r="AG36" s="88"/>
      <c r="AH36" s="89">
        <f>SUM(AH34:AH35)</f>
        <v>5</v>
      </c>
      <c r="AI36" s="42"/>
      <c r="AJ36" s="90"/>
      <c r="AK36" s="90"/>
      <c r="AL36" s="90"/>
      <c r="AM36" s="90"/>
      <c r="AN36" s="90"/>
      <c r="AO36" s="90"/>
      <c r="AP36" s="90"/>
      <c r="AQ36" s="90"/>
    </row>
    <row r="37" spans="1:44" ht="14.25" thickBot="1" thickTop="1">
      <c r="A37" s="91"/>
      <c r="B37" s="92" t="s">
        <v>31</v>
      </c>
      <c r="C37" s="93">
        <f aca="true" t="shared" si="5" ref="C37:AH37">SUM(C17,C23,C29,C33,C34,C35)</f>
        <v>48</v>
      </c>
      <c r="D37" s="94">
        <f t="shared" si="5"/>
        <v>60</v>
      </c>
      <c r="E37" s="95">
        <f t="shared" si="5"/>
        <v>2</v>
      </c>
      <c r="F37" s="96">
        <f t="shared" si="5"/>
        <v>0</v>
      </c>
      <c r="G37" s="97">
        <f t="shared" si="5"/>
        <v>1</v>
      </c>
      <c r="H37" s="98"/>
      <c r="I37" s="99">
        <f t="shared" si="5"/>
        <v>4</v>
      </c>
      <c r="J37" s="96">
        <f t="shared" si="5"/>
        <v>4</v>
      </c>
      <c r="K37" s="96">
        <f t="shared" si="5"/>
        <v>0</v>
      </c>
      <c r="L37" s="97">
        <f t="shared" si="5"/>
        <v>1</v>
      </c>
      <c r="M37" s="98"/>
      <c r="N37" s="99">
        <f t="shared" si="5"/>
        <v>6</v>
      </c>
      <c r="O37" s="96">
        <f t="shared" si="5"/>
        <v>4</v>
      </c>
      <c r="P37" s="96">
        <f t="shared" si="5"/>
        <v>1</v>
      </c>
      <c r="Q37" s="97">
        <f t="shared" si="5"/>
        <v>3</v>
      </c>
      <c r="R37" s="98"/>
      <c r="S37" s="99">
        <f t="shared" si="5"/>
        <v>9</v>
      </c>
      <c r="T37" s="96">
        <f t="shared" si="5"/>
        <v>2</v>
      </c>
      <c r="U37" s="96">
        <f t="shared" si="5"/>
        <v>2</v>
      </c>
      <c r="V37" s="96">
        <f t="shared" si="5"/>
        <v>5</v>
      </c>
      <c r="W37" s="98"/>
      <c r="X37" s="99">
        <f t="shared" si="5"/>
        <v>12</v>
      </c>
      <c r="Y37" s="96">
        <f t="shared" si="5"/>
        <v>5</v>
      </c>
      <c r="Z37" s="96">
        <f t="shared" si="5"/>
        <v>2</v>
      </c>
      <c r="AA37" s="96">
        <f t="shared" si="5"/>
        <v>5</v>
      </c>
      <c r="AB37" s="98"/>
      <c r="AC37" s="99">
        <f t="shared" si="5"/>
        <v>14</v>
      </c>
      <c r="AD37" s="96">
        <f t="shared" si="5"/>
        <v>4</v>
      </c>
      <c r="AE37" s="96">
        <f t="shared" si="5"/>
        <v>2</v>
      </c>
      <c r="AF37" s="96">
        <f t="shared" si="5"/>
        <v>5</v>
      </c>
      <c r="AG37" s="98"/>
      <c r="AH37" s="99">
        <f t="shared" si="5"/>
        <v>15</v>
      </c>
      <c r="AI37" s="42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12.75">
      <c r="A38" s="91"/>
      <c r="B38" s="68" t="s">
        <v>20</v>
      </c>
      <c r="C38" s="146">
        <f>SUM(E38:AH38)</f>
        <v>1</v>
      </c>
      <c r="D38" s="147"/>
      <c r="E38" s="100"/>
      <c r="F38" s="76"/>
      <c r="G38" s="101"/>
      <c r="H38" s="77">
        <f>COUNTIF(H$5:H$35,"s")</f>
        <v>0</v>
      </c>
      <c r="I38" s="78"/>
      <c r="J38" s="76"/>
      <c r="K38" s="76"/>
      <c r="L38" s="101"/>
      <c r="M38" s="77">
        <f>COUNTIF(M$5:M$35,"s")</f>
        <v>0</v>
      </c>
      <c r="N38" s="78"/>
      <c r="O38" s="76"/>
      <c r="P38" s="76"/>
      <c r="Q38" s="101"/>
      <c r="R38" s="77">
        <f>COUNTIF(R$5:R$35,"s")</f>
        <v>0</v>
      </c>
      <c r="S38" s="78"/>
      <c r="T38" s="76"/>
      <c r="U38" s="76"/>
      <c r="V38" s="76"/>
      <c r="W38" s="77">
        <f>COUNTIF(W$5:W$35,"s")</f>
        <v>1</v>
      </c>
      <c r="X38" s="78"/>
      <c r="Y38" s="76"/>
      <c r="Z38" s="76"/>
      <c r="AA38" s="76"/>
      <c r="AB38" s="77">
        <f>COUNTIF(AB$5:AB$35,"s")</f>
        <v>0</v>
      </c>
      <c r="AC38" s="78"/>
      <c r="AD38" s="76"/>
      <c r="AE38" s="76"/>
      <c r="AF38" s="76"/>
      <c r="AG38" s="77">
        <f>COUNTIF(AG$5:AG$35,"s")</f>
        <v>0</v>
      </c>
      <c r="AH38" s="78"/>
      <c r="AI38" s="42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2.75">
      <c r="A39" s="91"/>
      <c r="B39" s="34" t="s">
        <v>48</v>
      </c>
      <c r="C39" s="142">
        <f>SUM(E39:AH39)</f>
        <v>10</v>
      </c>
      <c r="D39" s="143"/>
      <c r="E39" s="37"/>
      <c r="F39" s="38"/>
      <c r="G39" s="39"/>
      <c r="H39" s="77">
        <f>COUNTIF(H$5:H$35,"v")</f>
        <v>1</v>
      </c>
      <c r="I39" s="41"/>
      <c r="J39" s="38"/>
      <c r="K39" s="38"/>
      <c r="L39" s="39"/>
      <c r="M39" s="77">
        <f>COUNTIF(M$5:M$35,"v")</f>
        <v>2</v>
      </c>
      <c r="N39" s="41"/>
      <c r="O39" s="38"/>
      <c r="P39" s="38"/>
      <c r="Q39" s="39"/>
      <c r="R39" s="77">
        <f>COUNTIF(R$5:R$35,"v")</f>
        <v>2</v>
      </c>
      <c r="S39" s="41"/>
      <c r="T39" s="38"/>
      <c r="U39" s="38"/>
      <c r="V39" s="38"/>
      <c r="W39" s="77">
        <f>COUNTIF(W$5:W$35,"v")</f>
        <v>0</v>
      </c>
      <c r="X39" s="41"/>
      <c r="Y39" s="38"/>
      <c r="Z39" s="38"/>
      <c r="AA39" s="38"/>
      <c r="AB39" s="77">
        <f>COUNTIF(AB$5:AB$35,"v")</f>
        <v>2</v>
      </c>
      <c r="AC39" s="41"/>
      <c r="AD39" s="38"/>
      <c r="AE39" s="38"/>
      <c r="AF39" s="38"/>
      <c r="AG39" s="77">
        <f>COUNTIF(AG$5:AG$35,"v")</f>
        <v>3</v>
      </c>
      <c r="AH39" s="41"/>
      <c r="AI39" s="42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ht="13.5" thickBot="1">
      <c r="A40" s="102"/>
      <c r="B40" s="103" t="s">
        <v>21</v>
      </c>
      <c r="C40" s="144">
        <f>SUM(E40:AH40)</f>
        <v>13</v>
      </c>
      <c r="D40" s="145"/>
      <c r="E40" s="104"/>
      <c r="F40" s="105"/>
      <c r="G40" s="106"/>
      <c r="H40" s="107">
        <f>COUNTIF(H$5:H$35,"f")</f>
        <v>1</v>
      </c>
      <c r="I40" s="108"/>
      <c r="J40" s="105"/>
      <c r="K40" s="105"/>
      <c r="L40" s="106"/>
      <c r="M40" s="107">
        <f>COUNTIF(M$5:M$35,"f")</f>
        <v>1</v>
      </c>
      <c r="N40" s="108"/>
      <c r="O40" s="105"/>
      <c r="P40" s="105"/>
      <c r="Q40" s="106"/>
      <c r="R40" s="107">
        <f>COUNTIF(R$5:R$35,"f")</f>
        <v>2</v>
      </c>
      <c r="S40" s="108"/>
      <c r="T40" s="105"/>
      <c r="U40" s="105"/>
      <c r="V40" s="105"/>
      <c r="W40" s="107">
        <f>COUNTIF(W$5:W$35,"f")</f>
        <v>4</v>
      </c>
      <c r="X40" s="108"/>
      <c r="Y40" s="105"/>
      <c r="Z40" s="105"/>
      <c r="AA40" s="105"/>
      <c r="AB40" s="107">
        <f>COUNTIF(AB$5:AB$35,"f")</f>
        <v>3</v>
      </c>
      <c r="AC40" s="108"/>
      <c r="AD40" s="105"/>
      <c r="AE40" s="105"/>
      <c r="AF40" s="105"/>
      <c r="AG40" s="107">
        <f>COUNTIF(AG$5:AG$35,"f")</f>
        <v>2</v>
      </c>
      <c r="AH40" s="108"/>
      <c r="AI40" s="109"/>
      <c r="AJ40" s="110"/>
      <c r="AK40" s="110"/>
      <c r="AL40" s="110"/>
      <c r="AM40" s="110"/>
      <c r="AN40" s="110"/>
      <c r="AO40" s="110"/>
      <c r="AP40" s="110"/>
      <c r="AQ40" s="110"/>
      <c r="AR40" s="13"/>
    </row>
    <row r="41" ht="3.75" customHeight="1"/>
    <row r="42" spans="1:14" ht="12.75">
      <c r="A42" s="111" t="s">
        <v>54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ht="12.75">
      <c r="A43" s="112" t="s">
        <v>55</v>
      </c>
    </row>
  </sheetData>
  <mergeCells count="7">
    <mergeCell ref="A1:A2"/>
    <mergeCell ref="B1:B2"/>
    <mergeCell ref="D1:D2"/>
    <mergeCell ref="E1:AH1"/>
    <mergeCell ref="C39:D39"/>
    <mergeCell ref="C40:D40"/>
    <mergeCell ref="C38:D38"/>
  </mergeCells>
  <printOptions horizontalCentered="1" verticalCentered="1"/>
  <pageMargins left="0.3937007874015748" right="0.3937007874015748" top="0.3937007874015748" bottom="0.1968503937007874" header="0.1968503937007874" footer="0.11811023622047245"/>
  <pageSetup horizontalDpi="600" verticalDpi="600" orientation="landscape" paperSize="9" r:id="rId1"/>
  <headerFooter alignWithMargins="0">
    <oddHeader>&amp;LBMF-BGK        &amp;"Arial CE,Félkövér\Mintatanterv&amp;CMérnöktanár szak&amp;RNappali tagozat     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A2"/>
    </sheetView>
  </sheetViews>
  <sheetFormatPr defaultColWidth="9.00390625" defaultRowHeight="12.75"/>
  <cols>
    <col min="1" max="1" width="15.75390625" style="0" customWidth="1"/>
    <col min="2" max="2" width="20.75390625" style="0" customWidth="1"/>
    <col min="3" max="5" width="15.75390625" style="0" customWidth="1"/>
  </cols>
  <sheetData>
    <row r="1" spans="1:5" ht="12.75">
      <c r="A1" s="154" t="s">
        <v>0</v>
      </c>
      <c r="B1" s="156" t="s">
        <v>5</v>
      </c>
      <c r="C1" s="114"/>
      <c r="D1" s="158" t="s">
        <v>4</v>
      </c>
      <c r="E1" s="115"/>
    </row>
    <row r="2" spans="1:5" ht="13.5" thickBot="1">
      <c r="A2" s="155"/>
      <c r="B2" s="157"/>
      <c r="C2" s="116"/>
      <c r="D2" s="159"/>
      <c r="E2" s="117"/>
    </row>
    <row r="3" spans="1:5" ht="12.75">
      <c r="A3" s="118"/>
      <c r="B3" s="15"/>
      <c r="C3" s="119"/>
      <c r="D3" s="120"/>
      <c r="E3" s="121"/>
    </row>
    <row r="4" spans="1:5" ht="12.75">
      <c r="A4" s="122"/>
      <c r="B4" s="24" t="s">
        <v>22</v>
      </c>
      <c r="C4" s="123"/>
      <c r="D4" s="137"/>
      <c r="E4" s="138"/>
    </row>
    <row r="5" spans="1:5" ht="12.75">
      <c r="A5" s="113" t="s">
        <v>62</v>
      </c>
      <c r="B5" s="34" t="s">
        <v>32</v>
      </c>
      <c r="C5" s="124"/>
      <c r="D5" s="137"/>
      <c r="E5" s="138"/>
    </row>
    <row r="6" spans="1:5" ht="12.75">
      <c r="A6" s="113" t="s">
        <v>63</v>
      </c>
      <c r="B6" s="34" t="s">
        <v>33</v>
      </c>
      <c r="C6" s="125" t="s">
        <v>62</v>
      </c>
      <c r="D6" s="137"/>
      <c r="E6" s="138"/>
    </row>
    <row r="7" spans="1:5" ht="12.75">
      <c r="A7" s="113" t="s">
        <v>64</v>
      </c>
      <c r="B7" s="34" t="s">
        <v>52</v>
      </c>
      <c r="C7" s="124"/>
      <c r="D7" s="137"/>
      <c r="E7" s="138"/>
    </row>
    <row r="8" spans="1:5" ht="12.75">
      <c r="A8" s="113" t="s">
        <v>65</v>
      </c>
      <c r="B8" s="34" t="s">
        <v>53</v>
      </c>
      <c r="C8" s="124"/>
      <c r="D8" s="137"/>
      <c r="E8" s="138"/>
    </row>
    <row r="9" spans="1:5" ht="12.75">
      <c r="A9" s="113" t="s">
        <v>66</v>
      </c>
      <c r="B9" s="34" t="s">
        <v>24</v>
      </c>
      <c r="C9" s="124"/>
      <c r="D9" s="137"/>
      <c r="E9" s="138"/>
    </row>
    <row r="10" spans="1:5" ht="12.75">
      <c r="A10" s="113" t="s">
        <v>67</v>
      </c>
      <c r="B10" s="34" t="s">
        <v>34</v>
      </c>
      <c r="C10" s="124"/>
      <c r="D10" s="137"/>
      <c r="E10" s="138"/>
    </row>
    <row r="11" spans="1:5" ht="12.75">
      <c r="A11" s="113" t="s">
        <v>68</v>
      </c>
      <c r="B11" s="34" t="s">
        <v>35</v>
      </c>
      <c r="C11" s="125" t="s">
        <v>67</v>
      </c>
      <c r="D11" s="137"/>
      <c r="E11" s="138"/>
    </row>
    <row r="12" spans="1:5" ht="12.75">
      <c r="A12" s="113" t="s">
        <v>69</v>
      </c>
      <c r="B12" s="34" t="s">
        <v>36</v>
      </c>
      <c r="C12" s="124"/>
      <c r="D12" s="137"/>
      <c r="E12" s="138"/>
    </row>
    <row r="13" spans="1:5" ht="12.75">
      <c r="A13" s="113" t="s">
        <v>70</v>
      </c>
      <c r="B13" s="34" t="s">
        <v>37</v>
      </c>
      <c r="C13" s="125" t="s">
        <v>69</v>
      </c>
      <c r="D13" s="137"/>
      <c r="E13" s="138"/>
    </row>
    <row r="14" spans="1:5" ht="12.75">
      <c r="A14" s="113" t="s">
        <v>71</v>
      </c>
      <c r="B14" s="34" t="s">
        <v>51</v>
      </c>
      <c r="C14" s="126" t="s">
        <v>86</v>
      </c>
      <c r="D14" s="137" t="s">
        <v>68</v>
      </c>
      <c r="E14" s="138" t="s">
        <v>70</v>
      </c>
    </row>
    <row r="15" spans="1:5" ht="12.75">
      <c r="A15" s="113" t="s">
        <v>72</v>
      </c>
      <c r="B15" s="34" t="s">
        <v>27</v>
      </c>
      <c r="C15" s="124"/>
      <c r="D15" s="137"/>
      <c r="E15" s="138"/>
    </row>
    <row r="16" spans="1:5" ht="12.75">
      <c r="A16" s="113" t="s">
        <v>73</v>
      </c>
      <c r="B16" s="34" t="s">
        <v>28</v>
      </c>
      <c r="C16" s="124"/>
      <c r="D16" s="137"/>
      <c r="E16" s="138"/>
    </row>
    <row r="17" spans="1:5" ht="12.75">
      <c r="A17" s="127"/>
      <c r="B17" s="46"/>
      <c r="C17" s="124"/>
      <c r="D17" s="137"/>
      <c r="E17" s="138"/>
    </row>
    <row r="18" spans="1:5" ht="12.75">
      <c r="A18" s="127"/>
      <c r="B18" s="54" t="s">
        <v>25</v>
      </c>
      <c r="C18" s="124"/>
      <c r="D18" s="137"/>
      <c r="E18" s="138"/>
    </row>
    <row r="19" spans="1:5" ht="12.75">
      <c r="A19" s="128" t="s">
        <v>74</v>
      </c>
      <c r="B19" s="34" t="s">
        <v>26</v>
      </c>
      <c r="C19" s="124"/>
      <c r="D19" s="137"/>
      <c r="E19" s="138"/>
    </row>
    <row r="20" spans="1:5" ht="12.75">
      <c r="A20" s="128" t="s">
        <v>75</v>
      </c>
      <c r="B20" s="34" t="s">
        <v>38</v>
      </c>
      <c r="C20" s="124"/>
      <c r="D20" s="137"/>
      <c r="E20" s="138"/>
    </row>
    <row r="21" spans="1:5" ht="12.75">
      <c r="A21" s="128" t="s">
        <v>76</v>
      </c>
      <c r="B21" s="34" t="s">
        <v>39</v>
      </c>
      <c r="C21" s="124"/>
      <c r="D21" s="137"/>
      <c r="E21" s="138"/>
    </row>
    <row r="22" spans="1:5" ht="12.75">
      <c r="A22" s="128" t="s">
        <v>77</v>
      </c>
      <c r="B22" s="34" t="s">
        <v>40</v>
      </c>
      <c r="C22" s="124"/>
      <c r="D22" s="137"/>
      <c r="E22" s="138"/>
    </row>
    <row r="23" spans="1:5" ht="12.75">
      <c r="A23" s="127"/>
      <c r="B23" s="46"/>
      <c r="C23" s="124"/>
      <c r="D23" s="137"/>
      <c r="E23" s="138"/>
    </row>
    <row r="24" spans="1:5" ht="12.75">
      <c r="A24" s="127"/>
      <c r="B24" s="54" t="s">
        <v>29</v>
      </c>
      <c r="C24" s="124"/>
      <c r="D24" s="137"/>
      <c r="E24" s="138"/>
    </row>
    <row r="25" spans="1:5" ht="12.75">
      <c r="A25" s="128" t="s">
        <v>78</v>
      </c>
      <c r="B25" s="34" t="s">
        <v>41</v>
      </c>
      <c r="C25" s="126" t="s">
        <v>63</v>
      </c>
      <c r="D25" s="137"/>
      <c r="E25" s="138"/>
    </row>
    <row r="26" spans="1:5" ht="12.75">
      <c r="A26" s="128" t="s">
        <v>79</v>
      </c>
      <c r="B26" s="34" t="s">
        <v>42</v>
      </c>
      <c r="C26" s="126" t="s">
        <v>63</v>
      </c>
      <c r="D26" s="137"/>
      <c r="E26" s="138"/>
    </row>
    <row r="27" spans="1:5" ht="12.75">
      <c r="A27" s="128" t="s">
        <v>80</v>
      </c>
      <c r="B27" s="34" t="s">
        <v>43</v>
      </c>
      <c r="C27" s="125" t="s">
        <v>70</v>
      </c>
      <c r="D27" s="137" t="s">
        <v>74</v>
      </c>
      <c r="E27" s="138"/>
    </row>
    <row r="28" spans="1:5" ht="12.75">
      <c r="A28" s="128" t="s">
        <v>81</v>
      </c>
      <c r="B28" s="34" t="s">
        <v>44</v>
      </c>
      <c r="C28" s="125" t="s">
        <v>70</v>
      </c>
      <c r="D28" s="137" t="s">
        <v>74</v>
      </c>
      <c r="E28" s="138"/>
    </row>
    <row r="29" spans="1:5" ht="12.75">
      <c r="A29" s="127"/>
      <c r="B29" s="46"/>
      <c r="C29" s="124"/>
      <c r="D29" s="137"/>
      <c r="E29" s="138"/>
    </row>
    <row r="30" spans="1:5" ht="12.75">
      <c r="A30" s="127"/>
      <c r="B30" s="54" t="s">
        <v>30</v>
      </c>
      <c r="C30" s="124"/>
      <c r="D30" s="137"/>
      <c r="E30" s="138"/>
    </row>
    <row r="31" spans="1:5" ht="12.75">
      <c r="A31" s="128" t="s">
        <v>82</v>
      </c>
      <c r="B31" s="34" t="s">
        <v>49</v>
      </c>
      <c r="C31" s="124"/>
      <c r="D31" s="137"/>
      <c r="E31" s="138"/>
    </row>
    <row r="32" spans="1:5" ht="12.75">
      <c r="A32" s="128" t="s">
        <v>83</v>
      </c>
      <c r="B32" s="34" t="s">
        <v>50</v>
      </c>
      <c r="C32" s="124"/>
      <c r="D32" s="137"/>
      <c r="E32" s="138"/>
    </row>
    <row r="33" spans="1:5" ht="12.75">
      <c r="A33" s="67"/>
      <c r="B33" s="46"/>
      <c r="C33" s="124"/>
      <c r="D33" s="137"/>
      <c r="E33" s="138"/>
    </row>
    <row r="34" spans="1:5" ht="12.75">
      <c r="A34" s="128" t="s">
        <v>84</v>
      </c>
      <c r="B34" s="68" t="s">
        <v>45</v>
      </c>
      <c r="C34" s="124"/>
      <c r="D34" s="137"/>
      <c r="E34" s="138"/>
    </row>
    <row r="35" spans="1:5" ht="12.75">
      <c r="A35" s="128" t="s">
        <v>85</v>
      </c>
      <c r="B35" s="34" t="s">
        <v>46</v>
      </c>
      <c r="C35" s="124"/>
      <c r="D35" s="137"/>
      <c r="E35" s="138"/>
    </row>
    <row r="36" spans="1:5" ht="13.5" thickBot="1">
      <c r="A36" s="129"/>
      <c r="B36" s="103"/>
      <c r="C36" s="130"/>
      <c r="D36" s="131"/>
      <c r="E36" s="117"/>
    </row>
    <row r="37" spans="1:5" ht="12.75">
      <c r="A37" s="132"/>
      <c r="B37" s="132"/>
      <c r="C37" s="132"/>
      <c r="D37" s="132"/>
      <c r="E37" s="132"/>
    </row>
    <row r="38" spans="1:5" ht="12.75">
      <c r="A38" s="133" t="s">
        <v>87</v>
      </c>
      <c r="B38" s="111"/>
      <c r="C38" s="132"/>
      <c r="D38" s="132"/>
      <c r="E38" s="132"/>
    </row>
    <row r="39" spans="1:5" ht="12.75">
      <c r="A39" s="133" t="s">
        <v>88</v>
      </c>
      <c r="B39" s="111"/>
      <c r="C39" s="132"/>
      <c r="D39" s="132"/>
      <c r="E39" s="132"/>
    </row>
    <row r="40" spans="1:5" ht="12.75">
      <c r="A40" s="134" t="s">
        <v>55</v>
      </c>
      <c r="B40" s="132"/>
      <c r="C40" s="132"/>
      <c r="D40" s="132"/>
      <c r="E40" s="132"/>
    </row>
  </sheetData>
  <mergeCells count="3">
    <mergeCell ref="A1:A2"/>
    <mergeCell ref="B1:B2"/>
    <mergeCell ref="D1:D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&amp;L&amp;9BMF-BGK    &amp;"Arial CE,Félkövér\Előtanulmányi rend&amp;CMérnöktanár szak&amp;R&amp;9Nappali tagozat         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Moharos István</cp:lastModifiedBy>
  <cp:lastPrinted>2002-05-07T08:46:05Z</cp:lastPrinted>
  <dcterms:created xsi:type="dcterms:W3CDTF">2001-09-27T10:36:13Z</dcterms:created>
  <dcterms:modified xsi:type="dcterms:W3CDTF">2003-12-05T08:51:12Z</dcterms:modified>
  <cp:category/>
  <cp:version/>
  <cp:contentType/>
  <cp:contentStatus/>
</cp:coreProperties>
</file>