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11640" tabRatio="769" activeTab="0"/>
  </bookViews>
  <sheets>
    <sheet name="gépész" sheetId="1" r:id="rId1"/>
    <sheet name="biztonsagtechnikai" sheetId="2" r:id="rId2"/>
    <sheet name="villamos" sheetId="3" r:id="rId3"/>
    <sheet name="informatikai" sheetId="4" r:id="rId4"/>
  </sheets>
  <definedNames/>
  <calcPr fullCalcOnLoad="1"/>
</workbook>
</file>

<file path=xl/sharedStrings.xml><?xml version="1.0" encoding="utf-8"?>
<sst xmlns="http://schemas.openxmlformats.org/spreadsheetml/2006/main" count="972" uniqueCount="270">
  <si>
    <t>Tantárgyak</t>
  </si>
  <si>
    <t>5.</t>
  </si>
  <si>
    <t>ea</t>
  </si>
  <si>
    <t>tgy</t>
  </si>
  <si>
    <t>lab</t>
  </si>
  <si>
    <t>köv</t>
  </si>
  <si>
    <t>kr</t>
  </si>
  <si>
    <t>Felnőttek szakképzése</t>
  </si>
  <si>
    <t>Oktatástechnológia és multimédia</t>
  </si>
  <si>
    <t>Elektronikus tanulás</t>
  </si>
  <si>
    <t>Szakképzés ped. kut. módszertan</t>
  </si>
  <si>
    <t>Mérés és minőség</t>
  </si>
  <si>
    <t>Összefüggő nev.-okt. gyakorlat</t>
  </si>
  <si>
    <t>6.</t>
  </si>
  <si>
    <t>8.</t>
  </si>
  <si>
    <t>10.</t>
  </si>
  <si>
    <t>v</t>
  </si>
  <si>
    <t>Gépjárművek felépítése</t>
  </si>
  <si>
    <t>Pegagógiai gyakorlat</t>
  </si>
  <si>
    <t>f</t>
  </si>
  <si>
    <t>Szakképzés és gazdaság</t>
  </si>
  <si>
    <t>7.</t>
  </si>
  <si>
    <t>Budapesti Műszaki Főiskola</t>
  </si>
  <si>
    <t>A pedagógia alapjai</t>
  </si>
  <si>
    <t>Szakmódszertani iskolai gyakorlat</t>
  </si>
  <si>
    <t>Matematika I.</t>
  </si>
  <si>
    <t>1.</t>
  </si>
  <si>
    <t>Sorsz.</t>
  </si>
  <si>
    <t>2.</t>
  </si>
  <si>
    <t>3.</t>
  </si>
  <si>
    <t>4.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</si>
  <si>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</si>
  <si>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</si>
  <si>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</si>
  <si>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</si>
  <si>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</si>
  <si>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</si>
  <si>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</si>
  <si>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</si>
  <si>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</si>
  <si>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</si>
  <si>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</si>
  <si>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</si>
  <si>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</si>
  <si>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</si>
  <si>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</si>
  <si>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</si>
  <si>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</si>
  <si>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</si>
  <si>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</si>
  <si>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</si>
  <si>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</si>
  <si>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</si>
  <si>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</si>
  <si>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</si>
  <si>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</si>
  <si>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</si>
  <si>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Mechanika I.</t>
  </si>
  <si>
    <t>Mechanika II.</t>
  </si>
  <si>
    <t>Szakmódszertan I.</t>
  </si>
  <si>
    <t>Szakmódszertan II.</t>
  </si>
  <si>
    <t>Szakmódszertan III.</t>
  </si>
  <si>
    <t>Pszichológia és személyiséfejlesztés I/1.</t>
  </si>
  <si>
    <t>Pszichológia és személyiséfejlesztés I/2.</t>
  </si>
  <si>
    <t>Pszichológia  és személyiségfejlesztés II/1.</t>
  </si>
  <si>
    <t>Pszichológia  és személyiségfejlesztés II/2.</t>
  </si>
  <si>
    <t>Neveléstan I.</t>
  </si>
  <si>
    <t>Neveléstan II.</t>
  </si>
  <si>
    <t>Didaktika és oktatásszervezés I.</t>
  </si>
  <si>
    <t>Didaktika és oktatásszervezés II.</t>
  </si>
  <si>
    <t>Szabadon  választható ismeretek I.</t>
  </si>
  <si>
    <t>Szabadon  választható ismeretek II.</t>
  </si>
  <si>
    <t>Kód</t>
  </si>
  <si>
    <t>Kredit</t>
  </si>
  <si>
    <t>Ped.- pszich.-i előképzés</t>
  </si>
  <si>
    <t>Pedagógiai-pszichológiai ism.</t>
  </si>
  <si>
    <t>Összes tantervi óra:</t>
  </si>
  <si>
    <t>Összes kreditpont:</t>
  </si>
  <si>
    <t>Félévenkénti óraszám - összesen:</t>
  </si>
  <si>
    <t>Vizsga - összesen:</t>
  </si>
  <si>
    <t>Félévközi jegy - összesen:</t>
  </si>
  <si>
    <t>Szigorlat - összesen:</t>
  </si>
  <si>
    <t>Matematika II.</t>
  </si>
  <si>
    <t>A szabadon választható tantárgyak választéka</t>
  </si>
  <si>
    <t>Szabadon választható</t>
  </si>
  <si>
    <t>Etika</t>
  </si>
  <si>
    <t>A felzárkóztatás pedagógiája</t>
  </si>
  <si>
    <t>Tanulásmódszertan</t>
  </si>
  <si>
    <t>Kultúrtörténet</t>
  </si>
  <si>
    <t>Technikatörténet</t>
  </si>
  <si>
    <t>Elő-tanulmányok</t>
  </si>
  <si>
    <t>Elektronika</t>
  </si>
  <si>
    <t>Információ- és kódelmélet</t>
  </si>
  <si>
    <t>Párhuzamos rendszerek architektúrája</t>
  </si>
  <si>
    <t>Szoftverfejlesztés párhuzamos és elosztott környezetben</t>
  </si>
  <si>
    <t>Az alkalmazásmenedzsment alapjai</t>
  </si>
  <si>
    <t>Adatbázis-kezelés elmélete</t>
  </si>
  <si>
    <t>Adatbázis-kezelés gyakorlat</t>
  </si>
  <si>
    <t>Informatikai rendszerek biztonságtechnikája</t>
  </si>
  <si>
    <t>Informatikai rendszerek biztonságtechnikája gyakorlat</t>
  </si>
  <si>
    <t>Kommunikáció</t>
  </si>
  <si>
    <t>* A szakdolgozathoz tartozik az összefüggő nevelési-oktatási gyakorlat keretében készítendő 10 kredit értékű portfólió is. Előtanulmányi követelmény: 70 kredit teljesítése.</t>
  </si>
  <si>
    <t>Szakdolgozat *</t>
  </si>
  <si>
    <t>Szoftverfejlesztés párh. és elosztott környezetben gyak.</t>
  </si>
  <si>
    <t>Szakterületi ismeretek</t>
  </si>
  <si>
    <t>36.</t>
  </si>
  <si>
    <t>Mérnöktanár (MA) szak levelező tagozat hároméves/180 kredites gépészmérnök képzésre építve</t>
  </si>
  <si>
    <t>Össz-
óra</t>
  </si>
  <si>
    <t>Félévi óraszám (ea - tgy - lab), számonkérés ill. követelmény módja (v, sz, f), kreditpont</t>
  </si>
  <si>
    <t xml:space="preserve">3. </t>
  </si>
  <si>
    <t xml:space="preserve">5. </t>
  </si>
  <si>
    <t>TMPMA11NLM</t>
  </si>
  <si>
    <t>TMPMA22NLM</t>
  </si>
  <si>
    <t>BGBME11NLM</t>
  </si>
  <si>
    <t>BGBME22NLM</t>
  </si>
  <si>
    <t>Kötelezően választható I.</t>
  </si>
  <si>
    <t>Kötelezően választható II.</t>
  </si>
  <si>
    <t>Szabadon  választható ismeretek III.</t>
  </si>
  <si>
    <t>A kötelezően választható szakterületi tantárgyak választéka</t>
  </si>
  <si>
    <t>BGRBM15NLB</t>
  </si>
  <si>
    <t>Belsőégésű motorok I</t>
  </si>
  <si>
    <t>BGRBM26NLB</t>
  </si>
  <si>
    <t>Belsőégésű motorok II</t>
  </si>
  <si>
    <t>BGRGF15NLB</t>
  </si>
  <si>
    <t>BGRGE17NLB</t>
  </si>
  <si>
    <t>Gjmű.erőátviteli berendezései</t>
  </si>
  <si>
    <t>BGRGH18NLB</t>
  </si>
  <si>
    <t>Gépjármű-hidraulika</t>
  </si>
  <si>
    <t>BGRGD18NLB</t>
  </si>
  <si>
    <t>Gépjárműdiagnosztika</t>
  </si>
  <si>
    <t>BAGAT15NLB</t>
  </si>
  <si>
    <t>Alakítástechnológia és gépei I</t>
  </si>
  <si>
    <t>BAGAT26NLB</t>
  </si>
  <si>
    <t>Alakítástechnológia és gépei II</t>
  </si>
  <si>
    <t>BAGCA14NLB</t>
  </si>
  <si>
    <t>CAD/CAM modellezés alapjai</t>
  </si>
  <si>
    <t>BAGFT14NLB</t>
  </si>
  <si>
    <t>Forg.techn. és szerszámai</t>
  </si>
  <si>
    <t>BAGGR15NLB</t>
  </si>
  <si>
    <t>Gyártóberend. és rendszerek</t>
  </si>
  <si>
    <t>BAGSG16NLB</t>
  </si>
  <si>
    <t>Számítógépes gyártás</t>
  </si>
  <si>
    <t>BGRAM15NLB</t>
  </si>
  <si>
    <t>Anyagmozgatás szervizekben</t>
  </si>
  <si>
    <t>TMPETS1NLM</t>
  </si>
  <si>
    <t>BGRAV16NLB</t>
  </si>
  <si>
    <t>Autóvillamosság</t>
  </si>
  <si>
    <t>TMPFPS1NLM</t>
  </si>
  <si>
    <t>BGRST17NLB</t>
  </si>
  <si>
    <t>Szervíztechnika és üzemfennt.</t>
  </si>
  <si>
    <t>TMPTMS1NLM</t>
  </si>
  <si>
    <t>BGRMJ17NLB</t>
  </si>
  <si>
    <t>Méréstechn., járműelektronika</t>
  </si>
  <si>
    <t>TMPKTS1NLM</t>
  </si>
  <si>
    <t>BAGAS16NLB</t>
  </si>
  <si>
    <t>Anyagtechn. szám.gépes terv.</t>
  </si>
  <si>
    <t>TMPTTS1NLM</t>
  </si>
  <si>
    <t>BAGKT14NLB</t>
  </si>
  <si>
    <t>Kötéstechnológia</t>
  </si>
  <si>
    <t>BAGFS15NLB</t>
  </si>
  <si>
    <t>Forg.techn.szám.gépes terv I</t>
  </si>
  <si>
    <t>Szakterületi tantárgy is felvehető szabadon választható tantárgyként.</t>
  </si>
  <si>
    <t>A kötelezően választható szakterületi tantárgyakból összesen legalább 21 kredit értékben kell felvenni a tantárgyakat úgy, hogy gépszerkezettani, alakítástechnológiai és gyártástechnológiai ismeretköröket tartalmazók is legyenek közöttük.</t>
  </si>
  <si>
    <t>Drámapedagógia</t>
  </si>
  <si>
    <t>Mérnöktanár (MA) szak levelező tagozat hároméves/180 kredites had- és biztonságtechnikai mérnök képzésre építve</t>
  </si>
  <si>
    <t>A kötelezően választható szakterületi tantárgyakból összesen legalább 21 kredit értékben kell felvenni a tantárgyakat úgy, hogy biztonságtechnikai rendszertervezés és szervezés, vállalkozásbiztonság, személy- és vagyonvédelem, fegyver és fegyverzet ismeretköröket tartalmazók is legyenek közöttük.</t>
  </si>
  <si>
    <t>BGBOR14NLB</t>
  </si>
  <si>
    <t>Őrzésvédelem, fegyverism. I.</t>
  </si>
  <si>
    <t>BGBOR25NLB</t>
  </si>
  <si>
    <t>Őrzésvédelem, fegyverism. II.</t>
  </si>
  <si>
    <t>BGBTV27NLB</t>
  </si>
  <si>
    <t>Tűzvédelem II.</t>
  </si>
  <si>
    <t>KHTVR17JLB</t>
  </si>
  <si>
    <t>Vagyonvédelmi rendszerek I.</t>
  </si>
  <si>
    <t>KMAVR28JLB</t>
  </si>
  <si>
    <t>Vagyonvédelmi rendszerek II.</t>
  </si>
  <si>
    <t>BGBKA17NLB</t>
  </si>
  <si>
    <t>Katasztrófaelhárítás</t>
  </si>
  <si>
    <t>BGBKO15NLB</t>
  </si>
  <si>
    <t>Közlekedés, járművek</t>
  </si>
  <si>
    <t>BGBTV16NLB</t>
  </si>
  <si>
    <t xml:space="preserve">Tűzvédelem I. </t>
  </si>
  <si>
    <t>BGBPV16NLB</t>
  </si>
  <si>
    <t>Polgári védelem</t>
  </si>
  <si>
    <t>KHTHK14JLB</t>
  </si>
  <si>
    <t>Hírközéstechnika</t>
  </si>
  <si>
    <t>BGBVP15NLB</t>
  </si>
  <si>
    <t>Vállalkozási és pü. jog</t>
  </si>
  <si>
    <t>BGBBI16NLB</t>
  </si>
  <si>
    <t xml:space="preserve">Biztosítási ismeretek </t>
  </si>
  <si>
    <t>Mérnöktanár (MA) szak levelező tagozat hároméves/180 kredites villamosmérnök képzésre építve</t>
  </si>
  <si>
    <t>A kötelezően választható szakterületi tantárgyakból összesen legalább 21 kredit értékben kell felvenni a tantárgyakat úgy, hogy villamos-energetikai, elektronikai és automatizálási ismeretköröket tartalmazók is legyenek közöttük.</t>
  </si>
  <si>
    <t>KVEGF11OLM</t>
  </si>
  <si>
    <t>Energiagazdálkodás</t>
  </si>
  <si>
    <t>KVEEF11OLM</t>
  </si>
  <si>
    <t>Megújuló energiaforrások</t>
  </si>
  <si>
    <t>KAUFL11OLM</t>
  </si>
  <si>
    <t>Fűtés, hűtés, légkondicionálás</t>
  </si>
  <si>
    <t>KVEEV11OLM</t>
  </si>
  <si>
    <t>Épületvillamosság</t>
  </si>
  <si>
    <t>KMEET11TLM</t>
  </si>
  <si>
    <t>Elektronikai technológia</t>
  </si>
  <si>
    <t>KAUJE11OLM</t>
  </si>
  <si>
    <t>Járműelektronika</t>
  </si>
  <si>
    <t>KMAIHT11TLM</t>
  </si>
  <si>
    <t>Informatika hálózatok</t>
  </si>
  <si>
    <t>KHTHK11TLM</t>
  </si>
  <si>
    <t>Hírközlés</t>
  </si>
  <si>
    <t>KMAAT11TLM</t>
  </si>
  <si>
    <t xml:space="preserve">Automatizálás </t>
  </si>
  <si>
    <t>KMAEA11TLM</t>
  </si>
  <si>
    <t>Épületautomatizálás</t>
  </si>
  <si>
    <t>KAUPV11OLM</t>
  </si>
  <si>
    <t>Programozható vezérlők alkalmazása</t>
  </si>
  <si>
    <t>KMEVT11TLM</t>
  </si>
  <si>
    <t>Világítástechnika</t>
  </si>
  <si>
    <t>KMEMFT11TLM</t>
  </si>
  <si>
    <t>Minőségfejlesztés</t>
  </si>
  <si>
    <t>KMADKT11TLM</t>
  </si>
  <si>
    <t>Digitális képfeldolgozás</t>
  </si>
  <si>
    <t>Kábeltelevizió</t>
  </si>
  <si>
    <t>Adat- és információvédelem</t>
  </si>
  <si>
    <t>KHTVT11NLM</t>
  </si>
  <si>
    <t>Villamosságtan</t>
  </si>
  <si>
    <t>KMEEL11NLM</t>
  </si>
  <si>
    <t>NIMOM1PALM</t>
  </si>
  <si>
    <t>Optimumszámítási módszerek</t>
  </si>
  <si>
    <t>NIRSH1PALM</t>
  </si>
  <si>
    <t>Számítógép hálózatok</t>
  </si>
  <si>
    <t>NIMIK1PALM</t>
  </si>
  <si>
    <t>NIRPR1PALM</t>
  </si>
  <si>
    <t>NSTSP1PALM</t>
  </si>
  <si>
    <t>NSTSP2PALM</t>
  </si>
  <si>
    <t>NIRAM1PALM</t>
  </si>
  <si>
    <t>NSTAB1PALM</t>
  </si>
  <si>
    <t>NSTAB2PALM</t>
  </si>
  <si>
    <t>NIRIB1PALM</t>
  </si>
  <si>
    <t>NIRIB2PALM</t>
  </si>
  <si>
    <t>37.</t>
  </si>
  <si>
    <t>38.</t>
  </si>
  <si>
    <t>39.</t>
  </si>
  <si>
    <t>40.</t>
  </si>
  <si>
    <t>Mérnöktanár (MA) szak levelező tagozat hároméves/180 kredites műszaki/mérnök informatikus képzésre építve</t>
  </si>
  <si>
    <t>33..</t>
  </si>
  <si>
    <t>TMPDPS1NLM</t>
  </si>
  <si>
    <t>Bevezetés az elektronikus tanulásba</t>
  </si>
  <si>
    <t>TMPPS11NLM</t>
  </si>
  <si>
    <t>TMPPS21NLM</t>
  </si>
  <si>
    <t>TMPTK11NLM</t>
  </si>
  <si>
    <t>TMPPS32NLM</t>
  </si>
  <si>
    <t>TMPPS41NLM</t>
  </si>
  <si>
    <t>TMPNT12NLM</t>
  </si>
  <si>
    <t>TMPNT21NLM</t>
  </si>
  <si>
    <t>TMPDI12NLM</t>
  </si>
  <si>
    <t>TMPDI21NLM</t>
  </si>
  <si>
    <t>TMPSG11NLM</t>
  </si>
  <si>
    <t>TMPMI12NLM</t>
  </si>
  <si>
    <t>TMPPG11NLM</t>
  </si>
  <si>
    <t>TMPSD12NLM</t>
  </si>
  <si>
    <t>TMPPA11NLM</t>
  </si>
  <si>
    <t>TMPBE11NLM</t>
  </si>
  <si>
    <t>TMPNOG1NLM</t>
  </si>
  <si>
    <t>TMPFS11NLM</t>
  </si>
  <si>
    <t>TMPOT11NLM</t>
  </si>
  <si>
    <t>TMPET12NLM</t>
  </si>
  <si>
    <t>TMPKU11NLM</t>
  </si>
  <si>
    <t>TMPSM12NLM</t>
  </si>
  <si>
    <t>TMPSM21NLM</t>
  </si>
  <si>
    <t>TMPSM32NLM</t>
  </si>
  <si>
    <t>TMPSMG2NLM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</si>
</sst>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18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.5"/>
      <name val="Times New Roman"/>
      <family val="1"/>
    </font>
    <font>
      <sz val="10"/>
      <color indexed="8"/>
      <name val="Arial"/>
      <family val="0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7" fillId="0" borderId="4" xfId="0" applyFont="1" applyFill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/>
    </xf>
    <xf numFmtId="0" fontId="0" fillId="0" borderId="0" xfId="0" applyAlignment="1">
      <alignment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right" vertical="center" wrapText="1"/>
    </xf>
    <xf numFmtId="167" fontId="1" fillId="2" borderId="12" xfId="0" applyNumberFormat="1" applyFont="1" applyFill="1" applyBorder="1" applyAlignment="1">
      <alignment horizontal="center" vertical="top" wrapText="1"/>
    </xf>
    <xf numFmtId="167" fontId="1" fillId="2" borderId="2" xfId="0" applyNumberFormat="1" applyFont="1" applyFill="1" applyBorder="1" applyAlignment="1">
      <alignment horizontal="center" vertical="top" wrapText="1"/>
    </xf>
    <xf numFmtId="167" fontId="1" fillId="2" borderId="1" xfId="0" applyNumberFormat="1" applyFont="1" applyFill="1" applyBorder="1" applyAlignment="1">
      <alignment horizontal="center" vertical="top" wrapText="1"/>
    </xf>
    <xf numFmtId="167" fontId="1" fillId="2" borderId="13" xfId="0" applyNumberFormat="1" applyFont="1" applyFill="1" applyBorder="1" applyAlignment="1">
      <alignment horizontal="center" vertical="top" wrapText="1"/>
    </xf>
    <xf numFmtId="167" fontId="1" fillId="2" borderId="18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67" fontId="1" fillId="2" borderId="28" xfId="0" applyNumberFormat="1" applyFont="1" applyFill="1" applyBorder="1" applyAlignment="1">
      <alignment horizontal="center" vertical="top" wrapText="1"/>
    </xf>
    <xf numFmtId="167" fontId="1" fillId="2" borderId="6" xfId="0" applyNumberFormat="1" applyFont="1" applyFill="1" applyBorder="1" applyAlignment="1">
      <alignment horizontal="center" vertical="top" wrapText="1"/>
    </xf>
    <xf numFmtId="167" fontId="1" fillId="2" borderId="29" xfId="0" applyNumberFormat="1" applyFont="1" applyFill="1" applyBorder="1" applyAlignment="1">
      <alignment horizontal="center" vertical="top" wrapText="1"/>
    </xf>
    <xf numFmtId="167" fontId="1" fillId="2" borderId="30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9" fillId="2" borderId="3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9" fillId="2" borderId="24" xfId="0" applyFont="1" applyFill="1" applyBorder="1" applyAlignment="1">
      <alignment horizontal="center" vertical="center"/>
    </xf>
    <xf numFmtId="167" fontId="9" fillId="2" borderId="27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167" fontId="9" fillId="2" borderId="2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167" fontId="9" fillId="2" borderId="39" xfId="0" applyNumberFormat="1" applyFont="1" applyFill="1" applyBorder="1" applyAlignment="1">
      <alignment horizontal="center" vertical="center"/>
    </xf>
    <xf numFmtId="167" fontId="9" fillId="2" borderId="40" xfId="0" applyNumberFormat="1" applyFont="1" applyFill="1" applyBorder="1" applyAlignment="1">
      <alignment horizontal="center" vertical="center"/>
    </xf>
    <xf numFmtId="167" fontId="1" fillId="2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67" fontId="1" fillId="2" borderId="3" xfId="0" applyNumberFormat="1" applyFont="1" applyFill="1" applyBorder="1" applyAlignment="1">
      <alignment horizontal="center" vertical="top" wrapText="1"/>
    </xf>
    <xf numFmtId="167" fontId="9" fillId="2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7" fontId="9" fillId="2" borderId="4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7" fontId="9" fillId="2" borderId="44" xfId="0" applyNumberFormat="1" applyFont="1" applyFill="1" applyBorder="1" applyAlignment="1">
      <alignment horizontal="center" vertical="center"/>
    </xf>
    <xf numFmtId="167" fontId="1" fillId="2" borderId="22" xfId="0" applyNumberFormat="1" applyFont="1" applyFill="1" applyBorder="1" applyAlignment="1">
      <alignment horizontal="center" vertical="top" wrapText="1"/>
    </xf>
    <xf numFmtId="167" fontId="9" fillId="2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67" fontId="1" fillId="2" borderId="45" xfId="0" applyNumberFormat="1" applyFont="1" applyFill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/>
    </xf>
    <xf numFmtId="0" fontId="0" fillId="0" borderId="45" xfId="0" applyBorder="1" applyAlignment="1">
      <alignment vertical="center"/>
    </xf>
    <xf numFmtId="0" fontId="9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3" xfId="0" applyBorder="1" applyAlignment="1">
      <alignment/>
    </xf>
    <xf numFmtId="0" fontId="3" fillId="0" borderId="58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/>
    </xf>
    <xf numFmtId="0" fontId="0" fillId="2" borderId="13" xfId="0" applyFill="1" applyBorder="1" applyAlignment="1">
      <alignment/>
    </xf>
    <xf numFmtId="0" fontId="0" fillId="2" borderId="2" xfId="0" applyFill="1" applyBorder="1" applyAlignment="1">
      <alignment/>
    </xf>
    <xf numFmtId="0" fontId="10" fillId="2" borderId="63" xfId="0" applyFont="1" applyFill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0" fillId="2" borderId="36" xfId="0" applyFont="1" applyFill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0" fillId="2" borderId="37" xfId="0" applyFont="1" applyFill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6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2" fillId="0" borderId="26" xfId="0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2" fillId="0" borderId="7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2" fillId="0" borderId="37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/>
    </xf>
    <xf numFmtId="0" fontId="12" fillId="0" borderId="2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4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4" fillId="0" borderId="65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6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4" fillId="0" borderId="6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vertical="top" wrapText="1"/>
    </xf>
    <xf numFmtId="0" fontId="14" fillId="0" borderId="64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4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4" customWidth="1"/>
    <col min="2" max="2" width="6.140625" style="4" customWidth="1"/>
    <col min="3" max="3" width="15.00390625" style="22" customWidth="1"/>
    <col min="4" max="4" width="41.7109375" style="4" customWidth="1"/>
    <col min="5" max="5" width="6.00390625" style="4" customWidth="1"/>
    <col min="6" max="6" width="7.00390625" style="4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8515625" style="1" bestFit="1" customWidth="1"/>
    <col min="21" max="24" width="6.8515625" style="1" bestFit="1" customWidth="1"/>
    <col min="25" max="25" width="4.7109375" style="1" bestFit="1" customWidth="1"/>
    <col min="26" max="29" width="6.00390625" style="1" bestFit="1" customWidth="1"/>
    <col min="30" max="30" width="4.7109375" style="1" bestFit="1" customWidth="1"/>
    <col min="31" max="31" width="6.00390625" style="1" bestFit="1" customWidth="1"/>
    <col min="32" max="32" width="5.8515625" style="19" customWidth="1"/>
    <col min="33" max="33" width="5.8515625" style="1" customWidth="1"/>
    <col min="34" max="35" width="6.7109375" style="4" bestFit="1" customWidth="1"/>
    <col min="36" max="16384" width="9.140625" style="4" customWidth="1"/>
  </cols>
  <sheetData>
    <row r="1" spans="2:33" ht="18.75" thickBot="1">
      <c r="B1" s="51" t="s">
        <v>22</v>
      </c>
      <c r="C1" s="10"/>
      <c r="D1" s="11"/>
      <c r="E1" s="11"/>
      <c r="F1" s="11"/>
      <c r="AG1" s="82" t="s">
        <v>106</v>
      </c>
    </row>
    <row r="2" spans="2:33" ht="12.75" customHeight="1">
      <c r="B2" s="188" t="s">
        <v>27</v>
      </c>
      <c r="C2" s="160" t="s">
        <v>72</v>
      </c>
      <c r="D2" s="153" t="s">
        <v>0</v>
      </c>
      <c r="E2" s="177" t="s">
        <v>107</v>
      </c>
      <c r="F2" s="192" t="s">
        <v>73</v>
      </c>
      <c r="G2" s="161" t="s">
        <v>108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  <c r="AF2" s="161" t="s">
        <v>90</v>
      </c>
      <c r="AG2" s="162"/>
    </row>
    <row r="3" spans="2:33" ht="12.75">
      <c r="B3" s="189"/>
      <c r="C3" s="151"/>
      <c r="D3" s="154"/>
      <c r="E3" s="178"/>
      <c r="F3" s="193"/>
      <c r="G3" s="181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3"/>
      <c r="AF3" s="156"/>
      <c r="AG3" s="157"/>
    </row>
    <row r="4" spans="1:33" ht="12.75">
      <c r="A4" s="5"/>
      <c r="B4" s="189"/>
      <c r="C4" s="151"/>
      <c r="D4" s="154"/>
      <c r="E4" s="178"/>
      <c r="F4" s="193"/>
      <c r="G4" s="155" t="s">
        <v>26</v>
      </c>
      <c r="H4" s="174"/>
      <c r="I4" s="174"/>
      <c r="J4" s="174"/>
      <c r="K4" s="175"/>
      <c r="L4" s="155" t="s">
        <v>28</v>
      </c>
      <c r="M4" s="174"/>
      <c r="N4" s="174"/>
      <c r="O4" s="174"/>
      <c r="P4" s="176"/>
      <c r="Q4" s="191" t="s">
        <v>109</v>
      </c>
      <c r="R4" s="174"/>
      <c r="S4" s="174"/>
      <c r="T4" s="174"/>
      <c r="U4" s="176"/>
      <c r="V4" s="195" t="s">
        <v>30</v>
      </c>
      <c r="W4" s="196"/>
      <c r="X4" s="196"/>
      <c r="Y4" s="196"/>
      <c r="Z4" s="197"/>
      <c r="AA4" s="155" t="s">
        <v>110</v>
      </c>
      <c r="AB4" s="174"/>
      <c r="AC4" s="174"/>
      <c r="AD4" s="174"/>
      <c r="AE4" s="176"/>
      <c r="AF4" s="156"/>
      <c r="AG4" s="157"/>
    </row>
    <row r="5" spans="1:33" ht="13.5" thickBot="1">
      <c r="A5" s="5"/>
      <c r="B5" s="190"/>
      <c r="C5" s="152"/>
      <c r="D5" s="154"/>
      <c r="E5" s="178"/>
      <c r="F5" s="194"/>
      <c r="G5" s="34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34" t="s">
        <v>2</v>
      </c>
      <c r="M5" s="12" t="s">
        <v>3</v>
      </c>
      <c r="N5" s="12" t="s">
        <v>4</v>
      </c>
      <c r="O5" s="12" t="s">
        <v>5</v>
      </c>
      <c r="P5" s="35" t="s">
        <v>6</v>
      </c>
      <c r="Q5" s="34" t="s">
        <v>2</v>
      </c>
      <c r="R5" s="12" t="s">
        <v>3</v>
      </c>
      <c r="S5" s="12" t="s">
        <v>4</v>
      </c>
      <c r="T5" s="12" t="s">
        <v>5</v>
      </c>
      <c r="U5" s="35" t="s">
        <v>6</v>
      </c>
      <c r="V5" s="85" t="s">
        <v>2</v>
      </c>
      <c r="W5" s="12" t="s">
        <v>3</v>
      </c>
      <c r="X5" s="12" t="s">
        <v>4</v>
      </c>
      <c r="Y5" s="12" t="s">
        <v>5</v>
      </c>
      <c r="Z5" s="13" t="s">
        <v>6</v>
      </c>
      <c r="AA5" s="34" t="s">
        <v>2</v>
      </c>
      <c r="AB5" s="12" t="s">
        <v>3</v>
      </c>
      <c r="AC5" s="12" t="s">
        <v>4</v>
      </c>
      <c r="AD5" s="12" t="s">
        <v>5</v>
      </c>
      <c r="AE5" s="35" t="s">
        <v>6</v>
      </c>
      <c r="AF5" s="158"/>
      <c r="AG5" s="159"/>
    </row>
    <row r="6" spans="2:33" ht="12.75">
      <c r="B6" s="69" t="s">
        <v>74</v>
      </c>
      <c r="C6" s="60"/>
      <c r="D6" s="61"/>
      <c r="E6" s="64">
        <f aca="true" t="shared" si="0" ref="E6:E13">SUM(G6:I6,L6:N6,Q6:S6,V6:X6,AA6:AC6)</f>
        <v>30</v>
      </c>
      <c r="F6" s="99">
        <f aca="true" t="shared" si="1" ref="F6:F13">SUM(K6,P6,U6,Z6,AE6)</f>
        <v>10</v>
      </c>
      <c r="G6" s="62">
        <f>SUM(G7:G10)</f>
        <v>18</v>
      </c>
      <c r="H6" s="63">
        <f>SUM(H7:H10)</f>
        <v>6</v>
      </c>
      <c r="I6" s="63">
        <f>SUM(I7:I10)</f>
        <v>6</v>
      </c>
      <c r="J6" s="63"/>
      <c r="K6" s="65">
        <f>SUM(K7:K10)</f>
        <v>10</v>
      </c>
      <c r="L6" s="62">
        <f>SUM(L7:L10)</f>
        <v>0</v>
      </c>
      <c r="M6" s="63">
        <f>SUM(M7:M10)</f>
        <v>0</v>
      </c>
      <c r="N6" s="63">
        <f>SUM(N7:N10)</f>
        <v>0</v>
      </c>
      <c r="O6" s="63"/>
      <c r="P6" s="66">
        <f>SUM(P7:P10)</f>
        <v>0</v>
      </c>
      <c r="Q6" s="62">
        <f>SUM(Q7:Q10)</f>
        <v>0</v>
      </c>
      <c r="R6" s="63">
        <f>SUM(R7:R10)</f>
        <v>0</v>
      </c>
      <c r="S6" s="63">
        <f>SUM(S7:S10)</f>
        <v>0</v>
      </c>
      <c r="T6" s="63"/>
      <c r="U6" s="66">
        <f>SUM(U7:U10)</f>
        <v>0</v>
      </c>
      <c r="V6" s="63">
        <f>SUM(V7:V10)</f>
        <v>0</v>
      </c>
      <c r="W6" s="63">
        <f>SUM(W7:W10)</f>
        <v>0</v>
      </c>
      <c r="X6" s="63">
        <f>SUM(X7:X10)</f>
        <v>0</v>
      </c>
      <c r="Y6" s="63"/>
      <c r="Z6" s="65">
        <f>SUM(Z7:Z10)</f>
        <v>0</v>
      </c>
      <c r="AA6" s="62">
        <f>SUM(AA7:AA10)</f>
        <v>0</v>
      </c>
      <c r="AB6" s="63">
        <f>SUM(AB7:AB10)</f>
        <v>0</v>
      </c>
      <c r="AC6" s="63">
        <f>SUM(AC7:AC10)</f>
        <v>0</v>
      </c>
      <c r="AD6" s="63"/>
      <c r="AE6" s="66">
        <f>SUM(AE7:AE10)</f>
        <v>0</v>
      </c>
      <c r="AF6" s="67"/>
      <c r="AG6" s="68"/>
    </row>
    <row r="7" spans="2:33" ht="14.25">
      <c r="B7" s="18" t="s">
        <v>26</v>
      </c>
      <c r="C7" s="23" t="s">
        <v>259</v>
      </c>
      <c r="D7" s="113" t="s">
        <v>23</v>
      </c>
      <c r="E7" s="110">
        <f t="shared" si="0"/>
        <v>6</v>
      </c>
      <c r="F7" s="111">
        <f t="shared" si="1"/>
        <v>2</v>
      </c>
      <c r="G7" s="108">
        <v>6</v>
      </c>
      <c r="H7" s="110">
        <v>0</v>
      </c>
      <c r="I7" s="110">
        <v>0</v>
      </c>
      <c r="J7" s="110" t="s">
        <v>16</v>
      </c>
      <c r="K7" s="111">
        <v>2</v>
      </c>
      <c r="L7" s="95"/>
      <c r="M7" s="7"/>
      <c r="N7" s="7"/>
      <c r="O7" s="7"/>
      <c r="P7" s="36"/>
      <c r="Q7" s="95"/>
      <c r="R7" s="7"/>
      <c r="S7" s="7"/>
      <c r="T7" s="7"/>
      <c r="U7" s="36"/>
      <c r="V7" s="91"/>
      <c r="W7" s="7"/>
      <c r="X7" s="7"/>
      <c r="Y7" s="7"/>
      <c r="Z7" s="28"/>
      <c r="AA7" s="95"/>
      <c r="AB7" s="7"/>
      <c r="AC7" s="7"/>
      <c r="AD7" s="7"/>
      <c r="AE7" s="36"/>
      <c r="AF7" s="105"/>
      <c r="AG7" s="106"/>
    </row>
    <row r="8" spans="2:33" ht="14.25">
      <c r="B8" s="18" t="s">
        <v>28</v>
      </c>
      <c r="C8" s="23" t="s">
        <v>246</v>
      </c>
      <c r="D8" s="113" t="s">
        <v>62</v>
      </c>
      <c r="E8" s="110">
        <f t="shared" si="0"/>
        <v>9</v>
      </c>
      <c r="F8" s="111">
        <f t="shared" si="1"/>
        <v>3</v>
      </c>
      <c r="G8" s="108">
        <v>9</v>
      </c>
      <c r="H8" s="110">
        <v>0</v>
      </c>
      <c r="I8" s="110">
        <v>0</v>
      </c>
      <c r="J8" s="110" t="s">
        <v>16</v>
      </c>
      <c r="K8" s="111">
        <v>3</v>
      </c>
      <c r="L8" s="95"/>
      <c r="M8" s="7"/>
      <c r="N8" s="7"/>
      <c r="O8" s="7"/>
      <c r="P8" s="36"/>
      <c r="Q8" s="95"/>
      <c r="R8" s="7"/>
      <c r="S8" s="7"/>
      <c r="T8" s="7"/>
      <c r="U8" s="36"/>
      <c r="V8" s="91"/>
      <c r="W8" s="7"/>
      <c r="X8" s="7"/>
      <c r="Y8" s="7"/>
      <c r="Z8" s="28"/>
      <c r="AA8" s="95"/>
      <c r="AB8" s="7"/>
      <c r="AC8" s="7"/>
      <c r="AD8" s="7"/>
      <c r="AE8" s="36"/>
      <c r="AF8" s="107"/>
      <c r="AG8" s="106"/>
    </row>
    <row r="9" spans="2:33" ht="14.25">
      <c r="B9" s="18" t="s">
        <v>29</v>
      </c>
      <c r="C9" s="23" t="s">
        <v>247</v>
      </c>
      <c r="D9" s="113" t="s">
        <v>63</v>
      </c>
      <c r="E9" s="110">
        <f t="shared" si="0"/>
        <v>6</v>
      </c>
      <c r="F9" s="111">
        <f t="shared" si="1"/>
        <v>2</v>
      </c>
      <c r="G9" s="108">
        <v>0</v>
      </c>
      <c r="H9" s="110">
        <v>0</v>
      </c>
      <c r="I9" s="110">
        <v>6</v>
      </c>
      <c r="J9" s="110" t="s">
        <v>19</v>
      </c>
      <c r="K9" s="111">
        <v>2</v>
      </c>
      <c r="L9" s="95"/>
      <c r="M9" s="7"/>
      <c r="N9" s="7"/>
      <c r="O9" s="7"/>
      <c r="P9" s="36"/>
      <c r="Q9" s="95"/>
      <c r="R9" s="7"/>
      <c r="S9" s="7"/>
      <c r="T9" s="7"/>
      <c r="U9" s="36"/>
      <c r="V9" s="91"/>
      <c r="W9" s="7"/>
      <c r="X9" s="7"/>
      <c r="Y9" s="7"/>
      <c r="Z9" s="28"/>
      <c r="AA9" s="95"/>
      <c r="AB9" s="7"/>
      <c r="AC9" s="7"/>
      <c r="AD9" s="7"/>
      <c r="AE9" s="36"/>
      <c r="AF9" s="107"/>
      <c r="AG9" s="106"/>
    </row>
    <row r="10" spans="2:33" ht="14.25">
      <c r="B10" s="18" t="s">
        <v>30</v>
      </c>
      <c r="C10" s="23" t="s">
        <v>248</v>
      </c>
      <c r="D10" s="113" t="s">
        <v>100</v>
      </c>
      <c r="E10" s="110">
        <f t="shared" si="0"/>
        <v>9</v>
      </c>
      <c r="F10" s="111">
        <f t="shared" si="1"/>
        <v>3</v>
      </c>
      <c r="G10" s="108">
        <v>3</v>
      </c>
      <c r="H10" s="110">
        <v>6</v>
      </c>
      <c r="I10" s="110">
        <v>0</v>
      </c>
      <c r="J10" s="110" t="s">
        <v>19</v>
      </c>
      <c r="K10" s="111">
        <v>3</v>
      </c>
      <c r="L10" s="95"/>
      <c r="M10" s="7"/>
      <c r="N10" s="7"/>
      <c r="O10" s="7"/>
      <c r="P10" s="36"/>
      <c r="Q10" s="95"/>
      <c r="R10" s="7"/>
      <c r="S10" s="7"/>
      <c r="T10" s="7"/>
      <c r="U10" s="36"/>
      <c r="V10" s="91"/>
      <c r="W10" s="7"/>
      <c r="X10" s="7"/>
      <c r="Y10" s="7"/>
      <c r="Z10" s="28"/>
      <c r="AA10" s="95"/>
      <c r="AB10" s="7"/>
      <c r="AC10" s="7"/>
      <c r="AD10" s="7"/>
      <c r="AE10" s="36"/>
      <c r="AF10" s="105"/>
      <c r="AG10" s="106"/>
    </row>
    <row r="11" spans="2:33" ht="12.75">
      <c r="B11" s="69" t="s">
        <v>75</v>
      </c>
      <c r="C11" s="60"/>
      <c r="D11" s="61"/>
      <c r="E11" s="64">
        <f t="shared" si="0"/>
        <v>138</v>
      </c>
      <c r="F11" s="102">
        <f t="shared" si="1"/>
        <v>48</v>
      </c>
      <c r="G11" s="63">
        <f>SUM(G12:G26)</f>
        <v>14</v>
      </c>
      <c r="H11" s="63">
        <f>SUM(H12:H26)</f>
        <v>8</v>
      </c>
      <c r="I11" s="63">
        <f>SUM(I12:I26)</f>
        <v>0</v>
      </c>
      <c r="J11" s="63"/>
      <c r="K11" s="102">
        <f>SUM(K12:K26)</f>
        <v>6</v>
      </c>
      <c r="L11" s="62">
        <f>SUM(L12:L26)</f>
        <v>20</v>
      </c>
      <c r="M11" s="63">
        <f>SUM(M12:M26)</f>
        <v>7</v>
      </c>
      <c r="N11" s="63">
        <f>SUM(N12:N26)</f>
        <v>0</v>
      </c>
      <c r="O11" s="63"/>
      <c r="P11" s="102">
        <f>SUM(P12:P26)</f>
        <v>9</v>
      </c>
      <c r="Q11" s="62">
        <f>SUM(Q12:Q26)</f>
        <v>15</v>
      </c>
      <c r="R11" s="63">
        <f>SUM(R12:R26)</f>
        <v>16</v>
      </c>
      <c r="S11" s="63">
        <f>SUM(S12:S26)</f>
        <v>20</v>
      </c>
      <c r="T11" s="63"/>
      <c r="U11" s="102">
        <f>SUM(U12:U26)</f>
        <v>15</v>
      </c>
      <c r="V11" s="62">
        <f>SUM(V12:V26)</f>
        <v>8</v>
      </c>
      <c r="W11" s="63">
        <f>SUM(W12:W26)</f>
        <v>8</v>
      </c>
      <c r="X11" s="63">
        <f>SUM(X12:X26)</f>
        <v>22</v>
      </c>
      <c r="Y11" s="63"/>
      <c r="Z11" s="102">
        <f>SUM(Z12:Z26)</f>
        <v>18</v>
      </c>
      <c r="AA11" s="62">
        <f>SUM(AA12:AA26)</f>
        <v>0</v>
      </c>
      <c r="AB11" s="63">
        <f>SUM(AB12:AB26)</f>
        <v>0</v>
      </c>
      <c r="AC11" s="63">
        <f>SUM(AC12:AC26)</f>
        <v>0</v>
      </c>
      <c r="AD11" s="63"/>
      <c r="AE11" s="63">
        <f>SUM(AE12:AE26)</f>
        <v>0</v>
      </c>
      <c r="AF11" s="67"/>
      <c r="AG11" s="68"/>
    </row>
    <row r="12" spans="2:33" s="100" customFormat="1" ht="14.25">
      <c r="B12" s="18" t="s">
        <v>1</v>
      </c>
      <c r="C12" s="23" t="s">
        <v>260</v>
      </c>
      <c r="D12" s="113" t="s">
        <v>245</v>
      </c>
      <c r="E12" s="110">
        <f t="shared" si="0"/>
        <v>8</v>
      </c>
      <c r="F12" s="111">
        <f t="shared" si="1"/>
        <v>2</v>
      </c>
      <c r="G12" s="108">
        <v>4</v>
      </c>
      <c r="H12" s="110">
        <v>4</v>
      </c>
      <c r="I12" s="110">
        <v>0</v>
      </c>
      <c r="J12" s="110" t="s">
        <v>19</v>
      </c>
      <c r="K12" s="111">
        <v>2</v>
      </c>
      <c r="L12" s="108"/>
      <c r="M12" s="110"/>
      <c r="N12" s="110"/>
      <c r="O12" s="110"/>
      <c r="P12" s="115"/>
      <c r="Q12" s="108"/>
      <c r="R12" s="110"/>
      <c r="S12" s="110"/>
      <c r="T12" s="110"/>
      <c r="U12" s="115"/>
      <c r="V12" s="109"/>
      <c r="W12" s="110"/>
      <c r="X12" s="110"/>
      <c r="Y12" s="110"/>
      <c r="Z12" s="111"/>
      <c r="AA12" s="108"/>
      <c r="AB12" s="110"/>
      <c r="AC12" s="110"/>
      <c r="AD12" s="110"/>
      <c r="AE12" s="115"/>
      <c r="AF12" s="108"/>
      <c r="AG12" s="116"/>
    </row>
    <row r="13" spans="2:33" s="100" customFormat="1" ht="14.25">
      <c r="B13" s="18" t="s">
        <v>13</v>
      </c>
      <c r="C13" s="23" t="s">
        <v>249</v>
      </c>
      <c r="D13" s="113" t="s">
        <v>64</v>
      </c>
      <c r="E13" s="110">
        <f t="shared" si="0"/>
        <v>12</v>
      </c>
      <c r="F13" s="111">
        <f t="shared" si="1"/>
        <v>4</v>
      </c>
      <c r="G13" s="108"/>
      <c r="H13" s="110"/>
      <c r="I13" s="110"/>
      <c r="J13" s="110"/>
      <c r="K13" s="111"/>
      <c r="L13" s="108">
        <v>12</v>
      </c>
      <c r="M13" s="110">
        <v>0</v>
      </c>
      <c r="N13" s="110">
        <v>0</v>
      </c>
      <c r="O13" s="110" t="s">
        <v>16</v>
      </c>
      <c r="P13" s="115">
        <v>4</v>
      </c>
      <c r="Q13" s="108"/>
      <c r="R13" s="110"/>
      <c r="S13" s="110"/>
      <c r="T13" s="110"/>
      <c r="U13" s="115"/>
      <c r="V13" s="109"/>
      <c r="W13" s="110"/>
      <c r="X13" s="110"/>
      <c r="Y13" s="110"/>
      <c r="Z13" s="111"/>
      <c r="AA13" s="108"/>
      <c r="AB13" s="110"/>
      <c r="AC13" s="110"/>
      <c r="AD13" s="110"/>
      <c r="AE13" s="115"/>
      <c r="AF13" s="108" t="s">
        <v>28</v>
      </c>
      <c r="AG13" s="116"/>
    </row>
    <row r="14" spans="2:33" s="100" customFormat="1" ht="14.25">
      <c r="B14" s="18" t="s">
        <v>21</v>
      </c>
      <c r="C14" s="23" t="s">
        <v>250</v>
      </c>
      <c r="D14" s="113" t="s">
        <v>65</v>
      </c>
      <c r="E14" s="110">
        <f aca="true" t="shared" si="2" ref="E14:E28">SUM(G14:I14,L14:N14,Q14:S14,V14:X14,AA14:AC14)</f>
        <v>6</v>
      </c>
      <c r="F14" s="111">
        <f aca="true" t="shared" si="3" ref="F14:F42">SUM(K14,P14,U14,Z14,AE14)</f>
        <v>2</v>
      </c>
      <c r="G14" s="108"/>
      <c r="H14" s="110"/>
      <c r="I14" s="110"/>
      <c r="J14" s="110"/>
      <c r="K14" s="111"/>
      <c r="L14" s="108"/>
      <c r="M14" s="110"/>
      <c r="N14" s="110"/>
      <c r="O14" s="110"/>
      <c r="P14" s="115"/>
      <c r="Q14" s="108">
        <v>0</v>
      </c>
      <c r="R14" s="110">
        <v>0</v>
      </c>
      <c r="S14" s="110">
        <v>6</v>
      </c>
      <c r="T14" s="110" t="s">
        <v>19</v>
      </c>
      <c r="U14" s="115">
        <v>2</v>
      </c>
      <c r="V14" s="109"/>
      <c r="W14" s="110"/>
      <c r="X14" s="110"/>
      <c r="Y14" s="110"/>
      <c r="Z14" s="111"/>
      <c r="AA14" s="108"/>
      <c r="AB14" s="110"/>
      <c r="AC14" s="110"/>
      <c r="AD14" s="110"/>
      <c r="AE14" s="115"/>
      <c r="AF14" s="108" t="s">
        <v>29</v>
      </c>
      <c r="AG14" s="116" t="s">
        <v>13</v>
      </c>
    </row>
    <row r="15" spans="2:33" ht="14.25">
      <c r="B15" s="18" t="s">
        <v>14</v>
      </c>
      <c r="C15" s="23" t="s">
        <v>251</v>
      </c>
      <c r="D15" s="15" t="s">
        <v>66</v>
      </c>
      <c r="E15" s="110">
        <f t="shared" si="2"/>
        <v>6</v>
      </c>
      <c r="F15" s="111">
        <f t="shared" si="3"/>
        <v>2</v>
      </c>
      <c r="G15" s="94"/>
      <c r="H15" s="3"/>
      <c r="I15" s="3"/>
      <c r="J15" s="3"/>
      <c r="K15" s="17"/>
      <c r="L15" s="94">
        <v>3</v>
      </c>
      <c r="M15" s="3">
        <v>3</v>
      </c>
      <c r="N15" s="3">
        <v>0</v>
      </c>
      <c r="O15" s="3" t="s">
        <v>19</v>
      </c>
      <c r="P15" s="8">
        <v>2</v>
      </c>
      <c r="Q15" s="94"/>
      <c r="R15" s="3"/>
      <c r="S15" s="3"/>
      <c r="T15" s="3"/>
      <c r="U15" s="8"/>
      <c r="V15" s="6"/>
      <c r="W15" s="3"/>
      <c r="X15" s="3"/>
      <c r="Y15" s="3"/>
      <c r="Z15" s="17"/>
      <c r="AA15" s="94"/>
      <c r="AB15" s="3"/>
      <c r="AC15" s="3"/>
      <c r="AD15" s="3"/>
      <c r="AE15" s="8"/>
      <c r="AF15" s="26"/>
      <c r="AG15" s="20"/>
    </row>
    <row r="16" spans="2:33" ht="14.25">
      <c r="B16" s="18" t="s">
        <v>31</v>
      </c>
      <c r="C16" s="23" t="s">
        <v>252</v>
      </c>
      <c r="D16" s="15" t="s">
        <v>67</v>
      </c>
      <c r="E16" s="110">
        <f t="shared" si="2"/>
        <v>6</v>
      </c>
      <c r="F16" s="111">
        <f t="shared" si="3"/>
        <v>2</v>
      </c>
      <c r="G16" s="94"/>
      <c r="H16" s="3"/>
      <c r="I16" s="3"/>
      <c r="J16" s="3"/>
      <c r="K16" s="17"/>
      <c r="L16" s="94"/>
      <c r="M16" s="3"/>
      <c r="N16" s="3"/>
      <c r="O16" s="3"/>
      <c r="P16" s="8"/>
      <c r="Q16" s="94">
        <v>6</v>
      </c>
      <c r="R16" s="3">
        <v>0</v>
      </c>
      <c r="S16" s="3">
        <v>0</v>
      </c>
      <c r="T16" s="3" t="s">
        <v>16</v>
      </c>
      <c r="U16" s="8">
        <v>2</v>
      </c>
      <c r="V16" s="6"/>
      <c r="W16" s="3"/>
      <c r="X16" s="3"/>
      <c r="Y16" s="3"/>
      <c r="Z16" s="17"/>
      <c r="AA16" s="94"/>
      <c r="AB16" s="3"/>
      <c r="AC16" s="3"/>
      <c r="AD16" s="3"/>
      <c r="AE16" s="8"/>
      <c r="AF16" s="26" t="s">
        <v>14</v>
      </c>
      <c r="AG16" s="20"/>
    </row>
    <row r="17" spans="2:33" ht="14.25">
      <c r="B17" s="18" t="s">
        <v>15</v>
      </c>
      <c r="C17" s="23" t="s">
        <v>253</v>
      </c>
      <c r="D17" s="15" t="s">
        <v>68</v>
      </c>
      <c r="E17" s="110">
        <f t="shared" si="2"/>
        <v>9</v>
      </c>
      <c r="F17" s="111">
        <f t="shared" si="3"/>
        <v>3</v>
      </c>
      <c r="G17" s="94"/>
      <c r="H17" s="3"/>
      <c r="I17" s="3"/>
      <c r="J17" s="3"/>
      <c r="K17" s="17"/>
      <c r="L17" s="94">
        <v>5</v>
      </c>
      <c r="M17" s="3">
        <v>4</v>
      </c>
      <c r="N17" s="3">
        <v>0</v>
      </c>
      <c r="O17" s="3" t="s">
        <v>16</v>
      </c>
      <c r="P17" s="8">
        <v>3</v>
      </c>
      <c r="Q17" s="94"/>
      <c r="R17" s="3"/>
      <c r="S17" s="3"/>
      <c r="T17" s="3"/>
      <c r="U17" s="8"/>
      <c r="V17" s="94"/>
      <c r="W17" s="3"/>
      <c r="X17" s="3"/>
      <c r="Y17" s="3"/>
      <c r="Z17" s="8"/>
      <c r="AA17" s="94"/>
      <c r="AB17" s="3"/>
      <c r="AC17" s="3"/>
      <c r="AD17" s="3"/>
      <c r="AE17" s="8"/>
      <c r="AF17" s="26"/>
      <c r="AG17" s="20"/>
    </row>
    <row r="18" spans="2:33" ht="14.25">
      <c r="B18" s="18" t="s">
        <v>32</v>
      </c>
      <c r="C18" s="23" t="s">
        <v>254</v>
      </c>
      <c r="D18" s="15" t="s">
        <v>69</v>
      </c>
      <c r="E18" s="110">
        <f t="shared" si="2"/>
        <v>9</v>
      </c>
      <c r="F18" s="111">
        <f t="shared" si="3"/>
        <v>3</v>
      </c>
      <c r="G18" s="94"/>
      <c r="H18" s="3"/>
      <c r="I18" s="3"/>
      <c r="J18" s="3"/>
      <c r="K18" s="17"/>
      <c r="L18" s="94"/>
      <c r="M18" s="3"/>
      <c r="N18" s="3"/>
      <c r="O18" s="3"/>
      <c r="P18" s="8"/>
      <c r="Q18" s="94">
        <v>5</v>
      </c>
      <c r="R18" s="3">
        <v>4</v>
      </c>
      <c r="S18" s="3">
        <v>0</v>
      </c>
      <c r="T18" s="3" t="s">
        <v>16</v>
      </c>
      <c r="U18" s="8">
        <v>3</v>
      </c>
      <c r="V18" s="94"/>
      <c r="W18" s="3"/>
      <c r="X18" s="3"/>
      <c r="Y18" s="3"/>
      <c r="Z18" s="8"/>
      <c r="AA18" s="94"/>
      <c r="AB18" s="3"/>
      <c r="AC18" s="3"/>
      <c r="AD18" s="3"/>
      <c r="AE18" s="8"/>
      <c r="AF18" s="26" t="s">
        <v>15</v>
      </c>
      <c r="AG18" s="20"/>
    </row>
    <row r="19" spans="2:33" ht="14.25">
      <c r="B19" s="18" t="s">
        <v>33</v>
      </c>
      <c r="C19" s="23" t="s">
        <v>255</v>
      </c>
      <c r="D19" s="15" t="s">
        <v>20</v>
      </c>
      <c r="E19" s="110">
        <f t="shared" si="2"/>
        <v>6</v>
      </c>
      <c r="F19" s="111">
        <f t="shared" si="3"/>
        <v>2</v>
      </c>
      <c r="G19" s="94">
        <v>6</v>
      </c>
      <c r="H19" s="3">
        <v>0</v>
      </c>
      <c r="I19" s="3">
        <v>0</v>
      </c>
      <c r="J19" s="3" t="s">
        <v>16</v>
      </c>
      <c r="K19" s="8">
        <v>2</v>
      </c>
      <c r="L19" s="94"/>
      <c r="M19" s="3"/>
      <c r="N19" s="3"/>
      <c r="O19" s="3"/>
      <c r="P19" s="8"/>
      <c r="Q19" s="94"/>
      <c r="R19" s="3"/>
      <c r="S19" s="3"/>
      <c r="T19" s="3"/>
      <c r="U19" s="8"/>
      <c r="V19" s="94"/>
      <c r="W19" s="3"/>
      <c r="X19" s="3"/>
      <c r="Y19" s="3"/>
      <c r="Z19" s="8"/>
      <c r="AA19" s="94"/>
      <c r="AB19" s="3"/>
      <c r="AC19" s="3"/>
      <c r="AD19" s="3"/>
      <c r="AE19" s="8"/>
      <c r="AF19" s="27"/>
      <c r="AG19" s="20"/>
    </row>
    <row r="20" spans="2:33" ht="14.25">
      <c r="B20" s="18" t="s">
        <v>34</v>
      </c>
      <c r="C20" s="23" t="s">
        <v>262</v>
      </c>
      <c r="D20" s="15" t="s">
        <v>7</v>
      </c>
      <c r="E20" s="110">
        <f t="shared" si="2"/>
        <v>8</v>
      </c>
      <c r="F20" s="111">
        <f t="shared" si="3"/>
        <v>2</v>
      </c>
      <c r="G20" s="94">
        <v>4</v>
      </c>
      <c r="H20" s="3">
        <v>4</v>
      </c>
      <c r="I20" s="3">
        <v>0</v>
      </c>
      <c r="J20" s="3" t="s">
        <v>19</v>
      </c>
      <c r="K20" s="8">
        <v>2</v>
      </c>
      <c r="L20" s="94"/>
      <c r="M20" s="3"/>
      <c r="N20" s="3"/>
      <c r="O20" s="3"/>
      <c r="P20" s="8"/>
      <c r="Q20" s="94"/>
      <c r="R20" s="3"/>
      <c r="S20" s="3"/>
      <c r="T20" s="3"/>
      <c r="U20" s="8"/>
      <c r="V20" s="6"/>
      <c r="W20" s="3"/>
      <c r="X20" s="3"/>
      <c r="Y20" s="3"/>
      <c r="Z20" s="17"/>
      <c r="AA20" s="94"/>
      <c r="AB20" s="3"/>
      <c r="AC20" s="3"/>
      <c r="AD20" s="3"/>
      <c r="AE20" s="8"/>
      <c r="AF20" s="26"/>
      <c r="AG20" s="20"/>
    </row>
    <row r="21" spans="2:33" ht="14.25">
      <c r="B21" s="18" t="s">
        <v>35</v>
      </c>
      <c r="C21" s="23" t="s">
        <v>263</v>
      </c>
      <c r="D21" s="15" t="s">
        <v>8</v>
      </c>
      <c r="E21" s="110">
        <f t="shared" si="2"/>
        <v>16</v>
      </c>
      <c r="F21" s="111">
        <f t="shared" si="3"/>
        <v>4</v>
      </c>
      <c r="G21" s="94"/>
      <c r="H21" s="3"/>
      <c r="I21" s="3"/>
      <c r="J21" s="3"/>
      <c r="K21" s="17"/>
      <c r="L21" s="94"/>
      <c r="M21" s="3"/>
      <c r="N21" s="3"/>
      <c r="O21" s="3"/>
      <c r="P21" s="8"/>
      <c r="Q21" s="94">
        <v>0</v>
      </c>
      <c r="R21" s="3">
        <v>8</v>
      </c>
      <c r="S21" s="3">
        <v>8</v>
      </c>
      <c r="T21" s="3" t="s">
        <v>19</v>
      </c>
      <c r="U21" s="8">
        <v>4</v>
      </c>
      <c r="V21" s="6"/>
      <c r="W21" s="3"/>
      <c r="X21" s="3"/>
      <c r="Y21" s="3"/>
      <c r="Z21" s="17"/>
      <c r="AA21" s="94"/>
      <c r="AB21" s="3"/>
      <c r="AC21" s="3"/>
      <c r="AD21" s="3"/>
      <c r="AE21" s="8"/>
      <c r="AF21" s="26"/>
      <c r="AG21" s="20"/>
    </row>
    <row r="22" spans="2:33" ht="14.25">
      <c r="B22" s="18" t="s">
        <v>36</v>
      </c>
      <c r="C22" s="23" t="s">
        <v>264</v>
      </c>
      <c r="D22" s="15" t="s">
        <v>9</v>
      </c>
      <c r="E22" s="110">
        <f t="shared" si="2"/>
        <v>16</v>
      </c>
      <c r="F22" s="111">
        <f t="shared" si="3"/>
        <v>4</v>
      </c>
      <c r="G22" s="94"/>
      <c r="H22" s="3"/>
      <c r="I22" s="3"/>
      <c r="J22" s="3"/>
      <c r="K22" s="8"/>
      <c r="L22" s="94"/>
      <c r="M22" s="3"/>
      <c r="N22" s="3"/>
      <c r="O22" s="3"/>
      <c r="P22" s="8"/>
      <c r="Q22" s="94"/>
      <c r="R22" s="3"/>
      <c r="S22" s="3"/>
      <c r="T22" s="3"/>
      <c r="U22" s="8"/>
      <c r="V22" s="94">
        <v>0</v>
      </c>
      <c r="W22" s="3">
        <v>0</v>
      </c>
      <c r="X22" s="3">
        <v>16</v>
      </c>
      <c r="Y22" s="3" t="s">
        <v>19</v>
      </c>
      <c r="Z22" s="8">
        <v>4</v>
      </c>
      <c r="AA22" s="94"/>
      <c r="AB22" s="3"/>
      <c r="AC22" s="3"/>
      <c r="AD22" s="3"/>
      <c r="AE22" s="8"/>
      <c r="AF22" s="26"/>
      <c r="AG22" s="20"/>
    </row>
    <row r="23" spans="2:33" ht="14.25">
      <c r="B23" s="18" t="s">
        <v>37</v>
      </c>
      <c r="C23" s="23" t="s">
        <v>265</v>
      </c>
      <c r="D23" s="15" t="s">
        <v>10</v>
      </c>
      <c r="E23" s="110">
        <f t="shared" si="2"/>
        <v>8</v>
      </c>
      <c r="F23" s="111">
        <f t="shared" si="3"/>
        <v>2</v>
      </c>
      <c r="G23" s="94"/>
      <c r="H23" s="3"/>
      <c r="I23" s="3"/>
      <c r="J23" s="3"/>
      <c r="K23" s="17"/>
      <c r="L23" s="94"/>
      <c r="M23" s="3"/>
      <c r="N23" s="3"/>
      <c r="O23" s="3"/>
      <c r="P23" s="8"/>
      <c r="Q23" s="6">
        <v>4</v>
      </c>
      <c r="R23" s="3">
        <v>4</v>
      </c>
      <c r="S23" s="3">
        <v>0</v>
      </c>
      <c r="T23" s="3" t="s">
        <v>16</v>
      </c>
      <c r="U23" s="8">
        <v>2</v>
      </c>
      <c r="V23" s="94"/>
      <c r="W23" s="3"/>
      <c r="X23" s="3"/>
      <c r="Y23" s="3"/>
      <c r="Z23" s="17"/>
      <c r="AA23" s="94"/>
      <c r="AB23" s="3"/>
      <c r="AC23" s="3"/>
      <c r="AD23" s="3"/>
      <c r="AE23" s="8"/>
      <c r="AF23" s="26"/>
      <c r="AG23" s="20"/>
    </row>
    <row r="24" spans="1:33" ht="14.25">
      <c r="A24" s="5"/>
      <c r="B24" s="18" t="s">
        <v>38</v>
      </c>
      <c r="C24" s="23" t="s">
        <v>256</v>
      </c>
      <c r="D24" s="15" t="s">
        <v>11</v>
      </c>
      <c r="E24" s="110">
        <f t="shared" si="2"/>
        <v>16</v>
      </c>
      <c r="F24" s="111">
        <f t="shared" si="3"/>
        <v>4</v>
      </c>
      <c r="G24" s="94"/>
      <c r="H24" s="3"/>
      <c r="I24" s="3"/>
      <c r="J24" s="3"/>
      <c r="K24" s="17"/>
      <c r="L24" s="94"/>
      <c r="M24" s="3"/>
      <c r="N24" s="3"/>
      <c r="O24" s="3"/>
      <c r="P24" s="8"/>
      <c r="Q24" s="94"/>
      <c r="R24" s="3"/>
      <c r="S24" s="3"/>
      <c r="T24" s="3"/>
      <c r="U24" s="8"/>
      <c r="V24" s="6">
        <v>8</v>
      </c>
      <c r="W24" s="3">
        <v>8</v>
      </c>
      <c r="X24" s="3">
        <v>0</v>
      </c>
      <c r="Y24" s="3" t="s">
        <v>19</v>
      </c>
      <c r="Z24" s="17">
        <v>4</v>
      </c>
      <c r="AA24" s="94"/>
      <c r="AB24" s="3"/>
      <c r="AC24" s="3"/>
      <c r="AD24" s="3"/>
      <c r="AE24" s="8"/>
      <c r="AF24" s="26"/>
      <c r="AG24" s="20"/>
    </row>
    <row r="25" spans="2:33" ht="14.25">
      <c r="B25" s="18" t="s">
        <v>39</v>
      </c>
      <c r="C25" s="23" t="s">
        <v>257</v>
      </c>
      <c r="D25" s="15" t="s">
        <v>18</v>
      </c>
      <c r="E25" s="110">
        <f t="shared" si="2"/>
        <v>6</v>
      </c>
      <c r="F25" s="111">
        <f t="shared" si="3"/>
        <v>2</v>
      </c>
      <c r="G25" s="94"/>
      <c r="H25" s="3"/>
      <c r="I25" s="3"/>
      <c r="J25" s="3"/>
      <c r="K25" s="17"/>
      <c r="L25" s="94"/>
      <c r="M25" s="3"/>
      <c r="N25" s="3"/>
      <c r="O25" s="3"/>
      <c r="P25" s="8"/>
      <c r="Q25" s="94">
        <v>0</v>
      </c>
      <c r="R25" s="3">
        <v>0</v>
      </c>
      <c r="S25" s="3">
        <v>6</v>
      </c>
      <c r="T25" s="3" t="s">
        <v>19</v>
      </c>
      <c r="U25" s="8">
        <v>2</v>
      </c>
      <c r="V25" s="6"/>
      <c r="W25" s="3"/>
      <c r="X25" s="3"/>
      <c r="Y25" s="3"/>
      <c r="Z25" s="17"/>
      <c r="AA25" s="94"/>
      <c r="AB25" s="3"/>
      <c r="AC25" s="3"/>
      <c r="AD25" s="3"/>
      <c r="AE25" s="8"/>
      <c r="AF25" s="26" t="s">
        <v>14</v>
      </c>
      <c r="AG25" s="20"/>
    </row>
    <row r="26" spans="2:33" ht="14.25">
      <c r="B26" s="18" t="s">
        <v>40</v>
      </c>
      <c r="C26" s="24" t="s">
        <v>258</v>
      </c>
      <c r="D26" s="16" t="s">
        <v>102</v>
      </c>
      <c r="E26" s="110">
        <f t="shared" si="2"/>
        <v>6</v>
      </c>
      <c r="F26" s="111">
        <f t="shared" si="3"/>
        <v>10</v>
      </c>
      <c r="G26" s="94"/>
      <c r="H26" s="6"/>
      <c r="I26" s="6"/>
      <c r="J26" s="6"/>
      <c r="K26" s="29"/>
      <c r="L26" s="94"/>
      <c r="M26" s="6"/>
      <c r="N26" s="6"/>
      <c r="O26" s="6"/>
      <c r="P26" s="37"/>
      <c r="Q26" s="94"/>
      <c r="R26" s="6"/>
      <c r="S26" s="6"/>
      <c r="T26" s="6"/>
      <c r="U26" s="37"/>
      <c r="V26" s="6">
        <v>0</v>
      </c>
      <c r="W26" s="6">
        <v>0</v>
      </c>
      <c r="X26" s="6">
        <v>6</v>
      </c>
      <c r="Y26" s="6" t="s">
        <v>19</v>
      </c>
      <c r="Z26" s="29">
        <v>10</v>
      </c>
      <c r="AA26" s="94"/>
      <c r="AB26" s="6"/>
      <c r="AC26" s="6"/>
      <c r="AD26" s="6"/>
      <c r="AE26" s="37"/>
      <c r="AF26" s="26"/>
      <c r="AG26" s="20"/>
    </row>
    <row r="27" spans="2:33" ht="12.75">
      <c r="B27" s="69" t="s">
        <v>104</v>
      </c>
      <c r="C27" s="60"/>
      <c r="D27" s="61"/>
      <c r="E27" s="64">
        <f>SUM(G27:I27,L27:N27,Q27:S27,V27:X27,AA27:AC27)</f>
        <v>212</v>
      </c>
      <c r="F27" s="99">
        <f>SUM(K27,P27,U27,Z27,AE27)</f>
        <v>62</v>
      </c>
      <c r="G27" s="62">
        <f>SUM(G28:G40)</f>
        <v>20</v>
      </c>
      <c r="H27" s="63">
        <f>SUM(H28:H40)</f>
        <v>26</v>
      </c>
      <c r="I27" s="63">
        <f>SUM(I28:I40)</f>
        <v>0</v>
      </c>
      <c r="J27" s="63"/>
      <c r="K27" s="65">
        <f>SUM(K28:K40)</f>
        <v>14</v>
      </c>
      <c r="L27" s="62">
        <f>SUM(L28:L40)</f>
        <v>34</v>
      </c>
      <c r="M27" s="63">
        <f>SUM(M28:M40)</f>
        <v>28</v>
      </c>
      <c r="N27" s="63">
        <f>SUM(N28:N40)</f>
        <v>8</v>
      </c>
      <c r="O27" s="63"/>
      <c r="P27" s="66">
        <f>SUM(P28:P40)</f>
        <v>21</v>
      </c>
      <c r="Q27" s="62">
        <f>SUM(Q28:Q40)</f>
        <v>26</v>
      </c>
      <c r="R27" s="63">
        <f>SUM(R28:R40)</f>
        <v>14</v>
      </c>
      <c r="S27" s="63">
        <f>SUM(S28:S40)</f>
        <v>8</v>
      </c>
      <c r="T27" s="63"/>
      <c r="U27" s="63">
        <f>SUM(U28:U40)</f>
        <v>13</v>
      </c>
      <c r="V27" s="62">
        <f>SUM(V28:V40)</f>
        <v>22</v>
      </c>
      <c r="W27" s="63">
        <f>SUM(W28:W40)</f>
        <v>10</v>
      </c>
      <c r="X27" s="63">
        <f>SUM(X28:X40)</f>
        <v>16</v>
      </c>
      <c r="Y27" s="63"/>
      <c r="Z27" s="63">
        <f>SUM(Z28:Z40)</f>
        <v>14</v>
      </c>
      <c r="AA27" s="62">
        <f>SUM(AA28:AA40)</f>
        <v>0</v>
      </c>
      <c r="AB27" s="63">
        <f>SUM(AB28:AB40)</f>
        <v>0</v>
      </c>
      <c r="AC27" s="63">
        <f>SUM(AC28:AC40)</f>
        <v>0</v>
      </c>
      <c r="AD27" s="63"/>
      <c r="AE27" s="102">
        <f>SUM(AE28:AE40)</f>
        <v>0</v>
      </c>
      <c r="AF27" s="67"/>
      <c r="AG27" s="68"/>
    </row>
    <row r="28" spans="1:33" ht="14.25">
      <c r="A28" s="5"/>
      <c r="B28" s="18" t="s">
        <v>41</v>
      </c>
      <c r="C28" s="23" t="s">
        <v>111</v>
      </c>
      <c r="D28" s="15" t="s">
        <v>25</v>
      </c>
      <c r="E28" s="110">
        <f t="shared" si="2"/>
        <v>12</v>
      </c>
      <c r="F28" s="111">
        <f t="shared" si="3"/>
        <v>4</v>
      </c>
      <c r="G28" s="94">
        <v>6</v>
      </c>
      <c r="H28" s="3">
        <v>6</v>
      </c>
      <c r="I28" s="3">
        <v>0</v>
      </c>
      <c r="J28" s="3" t="s">
        <v>16</v>
      </c>
      <c r="K28" s="8">
        <v>4</v>
      </c>
      <c r="L28" s="94"/>
      <c r="M28" s="3"/>
      <c r="N28" s="3"/>
      <c r="O28" s="3"/>
      <c r="P28" s="8"/>
      <c r="Q28" s="94"/>
      <c r="R28" s="3"/>
      <c r="S28" s="3"/>
      <c r="T28" s="3"/>
      <c r="U28" s="8"/>
      <c r="V28" s="6"/>
      <c r="W28" s="3"/>
      <c r="X28" s="3"/>
      <c r="Y28" s="3"/>
      <c r="Z28" s="17"/>
      <c r="AA28" s="94"/>
      <c r="AB28" s="3"/>
      <c r="AC28" s="3"/>
      <c r="AD28" s="3"/>
      <c r="AE28" s="8"/>
      <c r="AF28" s="25"/>
      <c r="AG28" s="21"/>
    </row>
    <row r="29" spans="1:33" ht="14.25">
      <c r="A29" s="5"/>
      <c r="B29" s="18" t="s">
        <v>42</v>
      </c>
      <c r="C29" s="23" t="s">
        <v>112</v>
      </c>
      <c r="D29" s="15" t="s">
        <v>82</v>
      </c>
      <c r="E29" s="110">
        <f aca="true" t="shared" si="4" ref="E29:E40">SUM(G29:I29,L29:N29,Q29:S29,V29:X29,AA29:AC29)</f>
        <v>12</v>
      </c>
      <c r="F29" s="111">
        <f aca="true" t="shared" si="5" ref="F29:F40">SUM(K29,P29,U29,Z29,AE29)</f>
        <v>4</v>
      </c>
      <c r="G29" s="94"/>
      <c r="H29" s="3"/>
      <c r="I29" s="3"/>
      <c r="J29" s="3"/>
      <c r="K29" s="8"/>
      <c r="L29" s="94">
        <v>6</v>
      </c>
      <c r="M29" s="3">
        <v>6</v>
      </c>
      <c r="N29" s="3">
        <v>0</v>
      </c>
      <c r="O29" s="3" t="s">
        <v>16</v>
      </c>
      <c r="P29" s="8">
        <v>4</v>
      </c>
      <c r="Q29" s="94"/>
      <c r="R29" s="3"/>
      <c r="S29" s="3"/>
      <c r="T29" s="3"/>
      <c r="U29" s="8"/>
      <c r="V29" s="6"/>
      <c r="W29" s="3"/>
      <c r="X29" s="3"/>
      <c r="Y29" s="3"/>
      <c r="Z29" s="17"/>
      <c r="AA29" s="94"/>
      <c r="AB29" s="3"/>
      <c r="AC29" s="3"/>
      <c r="AD29" s="3"/>
      <c r="AE29" s="8"/>
      <c r="AF29" s="25" t="s">
        <v>41</v>
      </c>
      <c r="AG29" s="21"/>
    </row>
    <row r="30" spans="1:33" ht="14.25">
      <c r="A30" s="5"/>
      <c r="B30" s="18" t="s">
        <v>43</v>
      </c>
      <c r="C30" s="23" t="s">
        <v>113</v>
      </c>
      <c r="D30" s="15" t="s">
        <v>57</v>
      </c>
      <c r="E30" s="110">
        <f t="shared" si="4"/>
        <v>18</v>
      </c>
      <c r="F30" s="111">
        <f t="shared" si="5"/>
        <v>6</v>
      </c>
      <c r="G30" s="94">
        <v>6</v>
      </c>
      <c r="H30" s="3">
        <v>12</v>
      </c>
      <c r="I30" s="3">
        <v>0</v>
      </c>
      <c r="J30" s="3" t="s">
        <v>19</v>
      </c>
      <c r="K30" s="8">
        <v>6</v>
      </c>
      <c r="L30" s="94"/>
      <c r="M30" s="3"/>
      <c r="N30" s="3"/>
      <c r="O30" s="3"/>
      <c r="P30" s="8"/>
      <c r="Q30" s="94"/>
      <c r="R30" s="3"/>
      <c r="S30" s="3"/>
      <c r="T30" s="3"/>
      <c r="U30" s="8"/>
      <c r="V30" s="6"/>
      <c r="W30" s="3"/>
      <c r="X30" s="3"/>
      <c r="Y30" s="3"/>
      <c r="Z30" s="17"/>
      <c r="AA30" s="94"/>
      <c r="AB30" s="3"/>
      <c r="AC30" s="3"/>
      <c r="AD30" s="3"/>
      <c r="AE30" s="8"/>
      <c r="AF30" s="25"/>
      <c r="AG30" s="21"/>
    </row>
    <row r="31" spans="1:33" ht="14.25">
      <c r="A31" s="5"/>
      <c r="B31" s="18" t="s">
        <v>44</v>
      </c>
      <c r="C31" s="23" t="s">
        <v>114</v>
      </c>
      <c r="D31" s="15" t="s">
        <v>58</v>
      </c>
      <c r="E31" s="110">
        <f t="shared" si="4"/>
        <v>18</v>
      </c>
      <c r="F31" s="111">
        <f t="shared" si="5"/>
        <v>6</v>
      </c>
      <c r="G31" s="94"/>
      <c r="H31" s="3"/>
      <c r="I31" s="3"/>
      <c r="J31" s="3"/>
      <c r="K31" s="8"/>
      <c r="L31" s="94">
        <v>6</v>
      </c>
      <c r="M31" s="3">
        <v>12</v>
      </c>
      <c r="N31" s="3">
        <v>0</v>
      </c>
      <c r="O31" s="3" t="s">
        <v>19</v>
      </c>
      <c r="P31" s="8">
        <v>6</v>
      </c>
      <c r="Q31" s="94"/>
      <c r="R31" s="3"/>
      <c r="S31" s="3"/>
      <c r="T31" s="3"/>
      <c r="U31" s="8"/>
      <c r="V31" s="6"/>
      <c r="W31" s="3"/>
      <c r="X31" s="3"/>
      <c r="Y31" s="3"/>
      <c r="Z31" s="17"/>
      <c r="AA31" s="94"/>
      <c r="AB31" s="3"/>
      <c r="AC31" s="3"/>
      <c r="AD31" s="3"/>
      <c r="AE31" s="8"/>
      <c r="AF31" s="25" t="s">
        <v>43</v>
      </c>
      <c r="AG31" s="21"/>
    </row>
    <row r="32" spans="1:33" ht="14.25">
      <c r="A32" s="5"/>
      <c r="B32" s="18" t="s">
        <v>45</v>
      </c>
      <c r="C32" s="23"/>
      <c r="D32" s="15" t="s">
        <v>115</v>
      </c>
      <c r="E32" s="110">
        <f t="shared" si="4"/>
        <v>48</v>
      </c>
      <c r="F32" s="111">
        <f t="shared" si="5"/>
        <v>12</v>
      </c>
      <c r="G32" s="94"/>
      <c r="H32" s="3"/>
      <c r="I32" s="3"/>
      <c r="J32" s="3"/>
      <c r="K32" s="17"/>
      <c r="L32" s="94">
        <v>8</v>
      </c>
      <c r="M32" s="3">
        <v>4</v>
      </c>
      <c r="N32" s="3">
        <v>4</v>
      </c>
      <c r="O32" s="3" t="s">
        <v>16</v>
      </c>
      <c r="P32" s="8">
        <v>4</v>
      </c>
      <c r="Q32" s="94">
        <v>8</v>
      </c>
      <c r="R32" s="3">
        <v>4</v>
      </c>
      <c r="S32" s="3">
        <v>4</v>
      </c>
      <c r="T32" s="3" t="s">
        <v>16</v>
      </c>
      <c r="U32" s="8">
        <v>4</v>
      </c>
      <c r="V32" s="6">
        <v>8</v>
      </c>
      <c r="W32" s="3">
        <v>4</v>
      </c>
      <c r="X32" s="3">
        <v>4</v>
      </c>
      <c r="Y32" s="3" t="s">
        <v>16</v>
      </c>
      <c r="Z32" s="17">
        <v>4</v>
      </c>
      <c r="AA32" s="94"/>
      <c r="AB32" s="3"/>
      <c r="AC32" s="3"/>
      <c r="AD32" s="3"/>
      <c r="AE32" s="8"/>
      <c r="AF32" s="25"/>
      <c r="AG32" s="21"/>
    </row>
    <row r="33" spans="1:33" ht="14.25">
      <c r="A33" s="5"/>
      <c r="B33" s="18" t="s">
        <v>46</v>
      </c>
      <c r="C33" s="23"/>
      <c r="D33" s="15" t="s">
        <v>116</v>
      </c>
      <c r="E33" s="110">
        <f t="shared" si="4"/>
        <v>36</v>
      </c>
      <c r="F33" s="111">
        <f t="shared" si="5"/>
        <v>9</v>
      </c>
      <c r="G33" s="94"/>
      <c r="H33" s="3"/>
      <c r="I33" s="3"/>
      <c r="J33" s="3"/>
      <c r="K33" s="17"/>
      <c r="L33" s="94">
        <v>8</v>
      </c>
      <c r="M33" s="3">
        <v>0</v>
      </c>
      <c r="N33" s="3">
        <v>4</v>
      </c>
      <c r="O33" s="3" t="s">
        <v>16</v>
      </c>
      <c r="P33" s="8">
        <v>3</v>
      </c>
      <c r="Q33" s="94">
        <v>8</v>
      </c>
      <c r="R33" s="3">
        <v>0</v>
      </c>
      <c r="S33" s="3">
        <v>4</v>
      </c>
      <c r="T33" s="3" t="s">
        <v>16</v>
      </c>
      <c r="U33" s="8">
        <v>3</v>
      </c>
      <c r="V33" s="6">
        <v>8</v>
      </c>
      <c r="W33" s="3">
        <v>0</v>
      </c>
      <c r="X33" s="3">
        <v>4</v>
      </c>
      <c r="Y33" s="3" t="s">
        <v>16</v>
      </c>
      <c r="Z33" s="17">
        <v>3</v>
      </c>
      <c r="AA33" s="94"/>
      <c r="AB33" s="3"/>
      <c r="AC33" s="3"/>
      <c r="AD33" s="3"/>
      <c r="AE33" s="8"/>
      <c r="AF33" s="25"/>
      <c r="AG33" s="21"/>
    </row>
    <row r="34" spans="1:33" ht="14.25">
      <c r="A34" s="5"/>
      <c r="B34" s="18" t="s">
        <v>47</v>
      </c>
      <c r="C34" s="23" t="s">
        <v>266</v>
      </c>
      <c r="D34" s="15" t="s">
        <v>59</v>
      </c>
      <c r="E34" s="110">
        <f t="shared" si="4"/>
        <v>12</v>
      </c>
      <c r="F34" s="111">
        <f t="shared" si="5"/>
        <v>4</v>
      </c>
      <c r="G34" s="94"/>
      <c r="H34" s="3"/>
      <c r="I34" s="3"/>
      <c r="J34" s="3"/>
      <c r="K34" s="17"/>
      <c r="L34" s="94">
        <v>6</v>
      </c>
      <c r="M34" s="3">
        <v>6</v>
      </c>
      <c r="N34" s="3">
        <v>0</v>
      </c>
      <c r="O34" s="3" t="s">
        <v>19</v>
      </c>
      <c r="P34" s="8">
        <v>4</v>
      </c>
      <c r="Q34" s="94"/>
      <c r="R34" s="3"/>
      <c r="S34" s="3"/>
      <c r="T34" s="3"/>
      <c r="U34" s="8"/>
      <c r="V34" s="6"/>
      <c r="W34" s="3"/>
      <c r="X34" s="3"/>
      <c r="Y34" s="3"/>
      <c r="Z34" s="17"/>
      <c r="AA34" s="94"/>
      <c r="AB34" s="3"/>
      <c r="AC34" s="3"/>
      <c r="AD34" s="3"/>
      <c r="AE34" s="8"/>
      <c r="AF34" s="25"/>
      <c r="AG34" s="21"/>
    </row>
    <row r="35" spans="1:33" ht="14.25">
      <c r="A35" s="5"/>
      <c r="B35" s="18" t="s">
        <v>48</v>
      </c>
      <c r="C35" s="23" t="s">
        <v>267</v>
      </c>
      <c r="D35" s="15" t="s">
        <v>60</v>
      </c>
      <c r="E35" s="110">
        <f t="shared" si="4"/>
        <v>12</v>
      </c>
      <c r="F35" s="111">
        <f t="shared" si="5"/>
        <v>4</v>
      </c>
      <c r="G35" s="94"/>
      <c r="H35" s="3"/>
      <c r="I35" s="3"/>
      <c r="J35" s="3"/>
      <c r="K35" s="17"/>
      <c r="L35" s="94"/>
      <c r="M35" s="3"/>
      <c r="N35" s="3"/>
      <c r="O35" s="3"/>
      <c r="P35" s="8"/>
      <c r="Q35" s="94">
        <v>6</v>
      </c>
      <c r="R35" s="3">
        <v>6</v>
      </c>
      <c r="S35" s="3">
        <v>0</v>
      </c>
      <c r="T35" s="3" t="s">
        <v>19</v>
      </c>
      <c r="U35" s="8">
        <v>4</v>
      </c>
      <c r="V35" s="6"/>
      <c r="W35" s="3"/>
      <c r="X35" s="3"/>
      <c r="Y35" s="3"/>
      <c r="Z35" s="17"/>
      <c r="AA35" s="94"/>
      <c r="AB35" s="3"/>
      <c r="AC35" s="3"/>
      <c r="AD35" s="3"/>
      <c r="AE35" s="8"/>
      <c r="AF35" s="25"/>
      <c r="AG35" s="21"/>
    </row>
    <row r="36" spans="1:33" ht="14.25">
      <c r="A36" s="5"/>
      <c r="B36" s="18" t="s">
        <v>49</v>
      </c>
      <c r="C36" s="23" t="s">
        <v>268</v>
      </c>
      <c r="D36" s="15" t="s">
        <v>61</v>
      </c>
      <c r="E36" s="110">
        <f t="shared" si="4"/>
        <v>12</v>
      </c>
      <c r="F36" s="111">
        <f t="shared" si="5"/>
        <v>4</v>
      </c>
      <c r="G36" s="94"/>
      <c r="H36" s="3"/>
      <c r="I36" s="3"/>
      <c r="J36" s="3"/>
      <c r="K36" s="17"/>
      <c r="L36" s="94"/>
      <c r="M36" s="3"/>
      <c r="N36" s="3"/>
      <c r="O36" s="3"/>
      <c r="P36" s="8"/>
      <c r="Q36" s="94"/>
      <c r="R36" s="3"/>
      <c r="S36" s="3"/>
      <c r="T36" s="3"/>
      <c r="U36" s="8"/>
      <c r="V36" s="6">
        <v>6</v>
      </c>
      <c r="W36" s="3">
        <v>6</v>
      </c>
      <c r="X36" s="3">
        <v>0</v>
      </c>
      <c r="Y36" s="3" t="s">
        <v>19</v>
      </c>
      <c r="Z36" s="17">
        <v>4</v>
      </c>
      <c r="AA36" s="94"/>
      <c r="AB36" s="3"/>
      <c r="AC36" s="3"/>
      <c r="AD36" s="3"/>
      <c r="AE36" s="8"/>
      <c r="AF36" s="25"/>
      <c r="AG36" s="21"/>
    </row>
    <row r="37" spans="1:33" ht="14.25">
      <c r="A37" s="5"/>
      <c r="B37" s="18" t="s">
        <v>50</v>
      </c>
      <c r="C37" s="24" t="s">
        <v>269</v>
      </c>
      <c r="D37" s="16" t="s">
        <v>24</v>
      </c>
      <c r="E37" s="110">
        <f t="shared" si="4"/>
        <v>8</v>
      </c>
      <c r="F37" s="111">
        <f t="shared" si="5"/>
        <v>3</v>
      </c>
      <c r="G37" s="94"/>
      <c r="H37" s="3"/>
      <c r="I37" s="3"/>
      <c r="J37" s="3"/>
      <c r="K37" s="17"/>
      <c r="L37" s="94"/>
      <c r="M37" s="3"/>
      <c r="N37" s="3"/>
      <c r="O37" s="3"/>
      <c r="P37" s="8"/>
      <c r="Q37" s="94"/>
      <c r="R37" s="3"/>
      <c r="S37" s="3"/>
      <c r="T37" s="3"/>
      <c r="U37" s="8"/>
      <c r="V37" s="94">
        <v>0</v>
      </c>
      <c r="W37" s="3">
        <v>0</v>
      </c>
      <c r="X37" s="3">
        <v>8</v>
      </c>
      <c r="Y37" s="3" t="s">
        <v>19</v>
      </c>
      <c r="Z37" s="8">
        <v>3</v>
      </c>
      <c r="AA37" s="94"/>
      <c r="AB37" s="3"/>
      <c r="AC37" s="3"/>
      <c r="AD37" s="3"/>
      <c r="AE37" s="8"/>
      <c r="AF37" s="25" t="s">
        <v>32</v>
      </c>
      <c r="AG37" s="21" t="s">
        <v>47</v>
      </c>
    </row>
    <row r="38" spans="1:33" ht="14.25">
      <c r="A38" s="5"/>
      <c r="B38" s="18" t="s">
        <v>51</v>
      </c>
      <c r="C38" s="23"/>
      <c r="D38" s="15" t="s">
        <v>70</v>
      </c>
      <c r="E38" s="110">
        <f t="shared" si="4"/>
        <v>8</v>
      </c>
      <c r="F38" s="111">
        <f t="shared" si="5"/>
        <v>2</v>
      </c>
      <c r="G38" s="94">
        <v>4</v>
      </c>
      <c r="H38" s="3">
        <v>4</v>
      </c>
      <c r="I38" s="3">
        <v>0</v>
      </c>
      <c r="J38" s="3" t="s">
        <v>19</v>
      </c>
      <c r="K38" s="8">
        <v>2</v>
      </c>
      <c r="L38" s="94"/>
      <c r="M38" s="3"/>
      <c r="N38" s="3"/>
      <c r="O38" s="3"/>
      <c r="P38" s="8"/>
      <c r="Q38" s="94"/>
      <c r="R38" s="3"/>
      <c r="S38" s="3"/>
      <c r="T38" s="3"/>
      <c r="U38" s="8"/>
      <c r="V38" s="6"/>
      <c r="W38" s="3"/>
      <c r="X38" s="3"/>
      <c r="Y38" s="3"/>
      <c r="Z38" s="17"/>
      <c r="AA38" s="94"/>
      <c r="AB38" s="3"/>
      <c r="AC38" s="3"/>
      <c r="AD38" s="3"/>
      <c r="AE38" s="8"/>
      <c r="AF38" s="25"/>
      <c r="AG38" s="21"/>
    </row>
    <row r="39" spans="1:33" ht="14.25">
      <c r="A39" s="5"/>
      <c r="B39" s="18" t="s">
        <v>52</v>
      </c>
      <c r="C39" s="23"/>
      <c r="D39" s="15" t="s">
        <v>71</v>
      </c>
      <c r="E39" s="110">
        <f>SUM(G39:I39,L39:N39,Q39:S39,V39:X39,AA39:AC39)</f>
        <v>8</v>
      </c>
      <c r="F39" s="111">
        <f>SUM(K39,P39,U39,Z39,AE39)</f>
        <v>2</v>
      </c>
      <c r="G39" s="94">
        <v>4</v>
      </c>
      <c r="H39" s="3">
        <v>4</v>
      </c>
      <c r="I39" s="3">
        <v>0</v>
      </c>
      <c r="J39" s="3" t="s">
        <v>19</v>
      </c>
      <c r="K39" s="8">
        <v>2</v>
      </c>
      <c r="L39" s="94"/>
      <c r="M39" s="3"/>
      <c r="N39" s="3"/>
      <c r="O39" s="3"/>
      <c r="P39" s="8"/>
      <c r="Q39" s="94"/>
      <c r="R39" s="3"/>
      <c r="S39" s="3"/>
      <c r="T39" s="3"/>
      <c r="U39" s="8"/>
      <c r="V39" s="6"/>
      <c r="W39" s="3"/>
      <c r="X39" s="3"/>
      <c r="Y39" s="3"/>
      <c r="Z39" s="17"/>
      <c r="AA39" s="94"/>
      <c r="AB39" s="3"/>
      <c r="AC39" s="3"/>
      <c r="AD39" s="3"/>
      <c r="AE39" s="8"/>
      <c r="AF39" s="25"/>
      <c r="AG39" s="21"/>
    </row>
    <row r="40" spans="1:33" ht="14.25">
      <c r="A40" s="5"/>
      <c r="B40" s="18" t="s">
        <v>53</v>
      </c>
      <c r="C40" s="23"/>
      <c r="D40" s="15" t="s">
        <v>117</v>
      </c>
      <c r="E40" s="110">
        <f t="shared" si="4"/>
        <v>8</v>
      </c>
      <c r="F40" s="111">
        <f t="shared" si="5"/>
        <v>2</v>
      </c>
      <c r="G40" s="94"/>
      <c r="H40" s="3"/>
      <c r="I40" s="3"/>
      <c r="J40" s="3"/>
      <c r="K40" s="17"/>
      <c r="L40" s="94"/>
      <c r="M40" s="3"/>
      <c r="N40" s="3"/>
      <c r="O40" s="3"/>
      <c r="P40" s="8"/>
      <c r="Q40" s="94">
        <v>4</v>
      </c>
      <c r="R40" s="3">
        <v>4</v>
      </c>
      <c r="S40" s="3">
        <v>0</v>
      </c>
      <c r="T40" s="3" t="s">
        <v>19</v>
      </c>
      <c r="U40" s="8">
        <v>2</v>
      </c>
      <c r="V40" s="94"/>
      <c r="W40" s="3"/>
      <c r="X40" s="3"/>
      <c r="Y40" s="3"/>
      <c r="Z40" s="8"/>
      <c r="AA40" s="94"/>
      <c r="AB40" s="3"/>
      <c r="AC40" s="3"/>
      <c r="AD40" s="3"/>
      <c r="AE40" s="8"/>
      <c r="AF40" s="25"/>
      <c r="AG40" s="21"/>
    </row>
    <row r="41" spans="2:33" ht="12.75">
      <c r="B41" s="198" t="s">
        <v>12</v>
      </c>
      <c r="C41" s="199"/>
      <c r="D41" s="200"/>
      <c r="E41" s="64">
        <f>SUM(G41:I41,L41:N41,Q41:S41,V41:X41,AA41:AC41)</f>
        <v>90</v>
      </c>
      <c r="F41" s="99">
        <f>SUM(K41,P41,U41,Z41,AE41)</f>
        <v>30</v>
      </c>
      <c r="G41" s="70">
        <f>SUM(G42:G42)</f>
        <v>0</v>
      </c>
      <c r="H41" s="71">
        <f>SUM(H42:H42)</f>
        <v>0</v>
      </c>
      <c r="I41" s="71">
        <f>SUM(I42:I42)</f>
        <v>0</v>
      </c>
      <c r="J41" s="71">
        <f>SUM(J42:J42)</f>
        <v>0</v>
      </c>
      <c r="K41" s="72">
        <f>SUM(K42:K42)</f>
        <v>0</v>
      </c>
      <c r="L41" s="70">
        <f aca="true" t="shared" si="6" ref="L41:AE41">SUM(L42:L42)</f>
        <v>0</v>
      </c>
      <c r="M41" s="71">
        <f t="shared" si="6"/>
        <v>0</v>
      </c>
      <c r="N41" s="71">
        <f t="shared" si="6"/>
        <v>0</v>
      </c>
      <c r="O41" s="71">
        <f t="shared" si="6"/>
        <v>0</v>
      </c>
      <c r="P41" s="73">
        <f t="shared" si="6"/>
        <v>0</v>
      </c>
      <c r="Q41" s="70">
        <f t="shared" si="6"/>
        <v>0</v>
      </c>
      <c r="R41" s="71">
        <f t="shared" si="6"/>
        <v>0</v>
      </c>
      <c r="S41" s="71">
        <f t="shared" si="6"/>
        <v>0</v>
      </c>
      <c r="T41" s="71">
        <f t="shared" si="6"/>
        <v>0</v>
      </c>
      <c r="U41" s="73">
        <f t="shared" si="6"/>
        <v>0</v>
      </c>
      <c r="V41" s="71">
        <f t="shared" si="6"/>
        <v>0</v>
      </c>
      <c r="W41" s="71">
        <f t="shared" si="6"/>
        <v>0</v>
      </c>
      <c r="X41" s="71">
        <f t="shared" si="6"/>
        <v>0</v>
      </c>
      <c r="Y41" s="71">
        <f t="shared" si="6"/>
        <v>0</v>
      </c>
      <c r="Z41" s="72">
        <f t="shared" si="6"/>
        <v>0</v>
      </c>
      <c r="AA41" s="70">
        <f t="shared" si="6"/>
        <v>0</v>
      </c>
      <c r="AB41" s="71">
        <f t="shared" si="6"/>
        <v>12</v>
      </c>
      <c r="AC41" s="71">
        <f t="shared" si="6"/>
        <v>78</v>
      </c>
      <c r="AD41" s="71">
        <f t="shared" si="6"/>
        <v>0</v>
      </c>
      <c r="AE41" s="73">
        <f t="shared" si="6"/>
        <v>30</v>
      </c>
      <c r="AF41" s="67"/>
      <c r="AG41" s="68"/>
    </row>
    <row r="42" spans="2:33" ht="15" thickBot="1">
      <c r="B42" s="80" t="s">
        <v>54</v>
      </c>
      <c r="C42" s="81" t="s">
        <v>261</v>
      </c>
      <c r="D42" s="30" t="s">
        <v>12</v>
      </c>
      <c r="E42" s="123">
        <f>SUM(G42:I42,L42:N42,Q42:S42,V42:X42,AA42:AC42)</f>
        <v>90</v>
      </c>
      <c r="F42" s="124">
        <f t="shared" si="3"/>
        <v>30</v>
      </c>
      <c r="G42" s="96"/>
      <c r="H42" s="31"/>
      <c r="I42" s="31"/>
      <c r="J42" s="31"/>
      <c r="K42" s="32"/>
      <c r="L42" s="96"/>
      <c r="M42" s="31"/>
      <c r="N42" s="31"/>
      <c r="O42" s="31"/>
      <c r="P42" s="33"/>
      <c r="Q42" s="96"/>
      <c r="R42" s="31"/>
      <c r="S42" s="31"/>
      <c r="T42" s="31"/>
      <c r="U42" s="33"/>
      <c r="V42" s="92"/>
      <c r="W42" s="31"/>
      <c r="X42" s="31"/>
      <c r="Y42" s="31"/>
      <c r="Z42" s="32"/>
      <c r="AA42" s="96">
        <v>0</v>
      </c>
      <c r="AB42" s="31">
        <v>12</v>
      </c>
      <c r="AC42" s="31">
        <v>78</v>
      </c>
      <c r="AD42" s="31" t="s">
        <v>19</v>
      </c>
      <c r="AE42" s="33">
        <v>30</v>
      </c>
      <c r="AF42" s="114" t="s">
        <v>50</v>
      </c>
      <c r="AG42" s="79"/>
    </row>
    <row r="43" spans="2:33" ht="15.75" thickTop="1">
      <c r="B43" s="204" t="s">
        <v>76</v>
      </c>
      <c r="C43" s="205"/>
      <c r="D43" s="203"/>
      <c r="E43" s="121">
        <f>SUM(G43:I43,L43:N43,Q43:S43,V43:X43,AA43:AC43)</f>
        <v>470</v>
      </c>
      <c r="F43" s="83"/>
      <c r="G43" s="122">
        <f>G27+G6+G11+G41</f>
        <v>52</v>
      </c>
      <c r="H43" s="97">
        <f>H27+H6+H11+H41</f>
        <v>40</v>
      </c>
      <c r="I43" s="97">
        <f>I27+I6+I11+I41</f>
        <v>6</v>
      </c>
      <c r="J43" s="97"/>
      <c r="K43" s="120"/>
      <c r="L43" s="98">
        <f>L27+L6+L11+L41</f>
        <v>54</v>
      </c>
      <c r="M43" s="97">
        <f>M27+M6+M11+M41</f>
        <v>35</v>
      </c>
      <c r="N43" s="97">
        <f>N27+N6+N11+N41</f>
        <v>8</v>
      </c>
      <c r="O43" s="97"/>
      <c r="P43" s="103"/>
      <c r="Q43" s="98">
        <f>Q27+Q6+Q11+Q41</f>
        <v>41</v>
      </c>
      <c r="R43" s="117">
        <f>R27+R6+R11+R41</f>
        <v>30</v>
      </c>
      <c r="S43" s="117">
        <f>S27+S6+S11+S41</f>
        <v>28</v>
      </c>
      <c r="T43" s="97"/>
      <c r="U43" s="103"/>
      <c r="V43" s="98">
        <f>V27+V6+V11+V41</f>
        <v>30</v>
      </c>
      <c r="W43" s="117">
        <f>W27+W6+W11+W41</f>
        <v>18</v>
      </c>
      <c r="X43" s="117">
        <f>X27+X6+X11+X41</f>
        <v>38</v>
      </c>
      <c r="Y43" s="97"/>
      <c r="Z43" s="103"/>
      <c r="AA43" s="98">
        <f>AA27+AA6+AA11+AA41</f>
        <v>0</v>
      </c>
      <c r="AB43" s="117">
        <f>AB27+AB6+AB11+AB41</f>
        <v>12</v>
      </c>
      <c r="AC43" s="117">
        <f>AC27+AC6+AC11+AC41</f>
        <v>78</v>
      </c>
      <c r="AD43" s="97"/>
      <c r="AE43" s="103"/>
      <c r="AF43" s="104"/>
      <c r="AG43" s="50"/>
    </row>
    <row r="44" spans="2:33" ht="15">
      <c r="B44" s="201" t="s">
        <v>78</v>
      </c>
      <c r="C44" s="202"/>
      <c r="D44" s="203"/>
      <c r="E44" s="78"/>
      <c r="F44" s="84"/>
      <c r="G44" s="187">
        <f>SUM(G43:I43)</f>
        <v>98</v>
      </c>
      <c r="H44" s="185"/>
      <c r="I44" s="186"/>
      <c r="J44" s="38"/>
      <c r="K44" s="74"/>
      <c r="L44" s="187">
        <f>SUM(L43:N43)</f>
        <v>97</v>
      </c>
      <c r="M44" s="185"/>
      <c r="N44" s="186"/>
      <c r="O44" s="38"/>
      <c r="P44" s="39"/>
      <c r="Q44" s="187">
        <f>SUM(Q43:S43)</f>
        <v>99</v>
      </c>
      <c r="R44" s="185"/>
      <c r="S44" s="186"/>
      <c r="T44" s="38"/>
      <c r="U44" s="39"/>
      <c r="V44" s="184">
        <f>SUM(V43:X43)</f>
        <v>86</v>
      </c>
      <c r="W44" s="185"/>
      <c r="X44" s="186"/>
      <c r="Y44" s="38"/>
      <c r="Z44" s="74"/>
      <c r="AA44" s="187">
        <f>SUM(AA43:AC43)</f>
        <v>90</v>
      </c>
      <c r="AB44" s="185"/>
      <c r="AC44" s="186"/>
      <c r="AD44" s="38"/>
      <c r="AE44" s="39"/>
      <c r="AF44" s="50"/>
      <c r="AG44" s="50"/>
    </row>
    <row r="45" spans="2:33" ht="15.75" thickBot="1">
      <c r="B45" s="208" t="s">
        <v>77</v>
      </c>
      <c r="C45" s="209"/>
      <c r="D45" s="210"/>
      <c r="E45" s="75"/>
      <c r="F45" s="125">
        <f>SUM(K45,P45,U45,Z45,AE45)</f>
        <v>150</v>
      </c>
      <c r="G45" s="86"/>
      <c r="H45" s="77"/>
      <c r="I45" s="77"/>
      <c r="J45" s="77"/>
      <c r="K45" s="93">
        <f>K27+K6+K11+K41</f>
        <v>30</v>
      </c>
      <c r="L45" s="86"/>
      <c r="M45" s="77"/>
      <c r="N45" s="77"/>
      <c r="O45" s="77"/>
      <c r="P45" s="87">
        <f>P27+P6+P11+P41</f>
        <v>30</v>
      </c>
      <c r="Q45" s="86"/>
      <c r="R45" s="77"/>
      <c r="S45" s="77"/>
      <c r="T45" s="77"/>
      <c r="U45" s="87">
        <f>U27+U6+U11+U41</f>
        <v>28</v>
      </c>
      <c r="V45" s="76"/>
      <c r="W45" s="77"/>
      <c r="X45" s="77"/>
      <c r="Y45" s="77"/>
      <c r="Z45" s="87">
        <f>Z27+Z6+Z11+Z41</f>
        <v>32</v>
      </c>
      <c r="AA45" s="86"/>
      <c r="AB45" s="77"/>
      <c r="AC45" s="77"/>
      <c r="AD45" s="77"/>
      <c r="AE45" s="87">
        <f>AE27+AE6+AE11+AE41</f>
        <v>30</v>
      </c>
      <c r="AF45" s="50"/>
      <c r="AG45" s="50"/>
    </row>
    <row r="46" spans="2:33" ht="14.25">
      <c r="B46" s="139"/>
      <c r="C46" s="126"/>
      <c r="D46" s="45" t="s">
        <v>79</v>
      </c>
      <c r="E46" s="40"/>
      <c r="F46" s="40"/>
      <c r="G46" s="88"/>
      <c r="H46" s="46"/>
      <c r="I46" s="46"/>
      <c r="J46" s="47">
        <f>COUNTIF(J6:J42,"v")</f>
        <v>4</v>
      </c>
      <c r="K46" s="46"/>
      <c r="L46" s="88"/>
      <c r="M46" s="46"/>
      <c r="N46" s="46"/>
      <c r="O46" s="47">
        <f>COUNTIF(O6:O42,"v")</f>
        <v>5</v>
      </c>
      <c r="P46" s="49"/>
      <c r="Q46" s="88"/>
      <c r="R46" s="46"/>
      <c r="S46" s="46"/>
      <c r="T46" s="47">
        <f>COUNTIF(T6:T42,"v")</f>
        <v>5</v>
      </c>
      <c r="U46" s="49"/>
      <c r="V46" s="46"/>
      <c r="W46" s="46"/>
      <c r="X46" s="46"/>
      <c r="Y46" s="47">
        <f>COUNTIF(Y6:Y42,"v")</f>
        <v>2</v>
      </c>
      <c r="Z46" s="46"/>
      <c r="AA46" s="88"/>
      <c r="AB46" s="46"/>
      <c r="AC46" s="46"/>
      <c r="AD46" s="47">
        <f>COUNTIF(AD6:AD42,"v")</f>
        <v>0</v>
      </c>
      <c r="AE46" s="49"/>
      <c r="AF46" s="43"/>
      <c r="AG46" s="43"/>
    </row>
    <row r="47" spans="2:33" ht="14.25">
      <c r="B47" s="43"/>
      <c r="C47" s="44"/>
      <c r="D47" s="53" t="s">
        <v>80</v>
      </c>
      <c r="E47" s="54"/>
      <c r="F47" s="54"/>
      <c r="G47" s="89"/>
      <c r="H47" s="41"/>
      <c r="I47" s="41"/>
      <c r="J47" s="42">
        <f>COUNTIF(J6:J42,"f")</f>
        <v>7</v>
      </c>
      <c r="K47" s="41"/>
      <c r="L47" s="89"/>
      <c r="M47" s="41"/>
      <c r="N47" s="41"/>
      <c r="O47" s="42">
        <f>COUNTIF(O6:O42,"f")</f>
        <v>3</v>
      </c>
      <c r="P47" s="48"/>
      <c r="Q47" s="89"/>
      <c r="R47" s="41"/>
      <c r="S47" s="41"/>
      <c r="T47" s="42">
        <f>COUNTIF(T6:T42,"f")</f>
        <v>5</v>
      </c>
      <c r="U47" s="48"/>
      <c r="V47" s="41"/>
      <c r="W47" s="41"/>
      <c r="X47" s="41"/>
      <c r="Y47" s="42">
        <f>COUNTIF(Y6:Y42,"f")</f>
        <v>5</v>
      </c>
      <c r="Z47" s="41"/>
      <c r="AA47" s="89"/>
      <c r="AB47" s="41"/>
      <c r="AC47" s="41"/>
      <c r="AD47" s="42">
        <f>COUNTIF(AD6:AD42,"f")</f>
        <v>1</v>
      </c>
      <c r="AE47" s="48"/>
      <c r="AF47" s="43"/>
      <c r="AG47" s="43"/>
    </row>
    <row r="48" spans="2:33" ht="15" thickBot="1">
      <c r="B48" s="43"/>
      <c r="C48" s="44"/>
      <c r="D48" s="55" t="s">
        <v>81</v>
      </c>
      <c r="E48" s="56"/>
      <c r="F48" s="56"/>
      <c r="G48" s="90"/>
      <c r="H48" s="57"/>
      <c r="I48" s="57"/>
      <c r="J48" s="58">
        <f>COUNTIF(J6:J42,"s")</f>
        <v>0</v>
      </c>
      <c r="K48" s="57"/>
      <c r="L48" s="90"/>
      <c r="M48" s="57"/>
      <c r="N48" s="57"/>
      <c r="O48" s="58">
        <f>COUNTIF(O6:O42,"s")</f>
        <v>0</v>
      </c>
      <c r="P48" s="59"/>
      <c r="Q48" s="90"/>
      <c r="R48" s="57"/>
      <c r="S48" s="57"/>
      <c r="T48" s="58">
        <f>COUNTIF(T6:T42,"s")</f>
        <v>0</v>
      </c>
      <c r="U48" s="59"/>
      <c r="V48" s="57"/>
      <c r="W48" s="57"/>
      <c r="X48" s="57"/>
      <c r="Y48" s="58">
        <f>COUNTIF(Y6:Y42,"s")</f>
        <v>0</v>
      </c>
      <c r="Z48" s="57"/>
      <c r="AA48" s="90"/>
      <c r="AB48" s="57"/>
      <c r="AC48" s="57"/>
      <c r="AD48" s="58">
        <f>COUNTIF(AD6:AD42,"s")</f>
        <v>0</v>
      </c>
      <c r="AE48" s="59"/>
      <c r="AF48" s="43"/>
      <c r="AG48" s="43"/>
    </row>
    <row r="49" spans="4:31" ht="12.75">
      <c r="D49" s="9"/>
      <c r="E49" s="206"/>
      <c r="F49" s="207"/>
      <c r="AE49" s="2"/>
    </row>
    <row r="50" spans="2:32" ht="12.75">
      <c r="B50" s="118" t="s">
        <v>101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E50" s="14"/>
      <c r="AF50" s="1"/>
    </row>
    <row r="51" spans="2:33" ht="12.7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3.5" thickBot="1">
      <c r="B52" s="112"/>
      <c r="C52" s="52"/>
      <c r="D52" s="52"/>
      <c r="E52" s="52"/>
      <c r="F52" s="112"/>
      <c r="G52" s="112" t="s">
        <v>118</v>
      </c>
      <c r="H52" s="52"/>
      <c r="I52" s="52"/>
      <c r="J52" s="52"/>
      <c r="K52" s="52"/>
      <c r="L52" s="52"/>
      <c r="N52" s="52"/>
      <c r="O52" s="52"/>
      <c r="P52" s="100" t="s">
        <v>83</v>
      </c>
      <c r="Q52" s="100"/>
      <c r="R52" s="100"/>
      <c r="S52" s="100"/>
      <c r="T52" s="101"/>
      <c r="U52" s="100"/>
      <c r="V52" s="100"/>
      <c r="W52" s="100"/>
      <c r="X52" s="100"/>
      <c r="Y52" s="112"/>
      <c r="Z52" s="112"/>
      <c r="AA52" s="4"/>
      <c r="AB52" s="4"/>
      <c r="AC52" s="4"/>
      <c r="AD52" s="4"/>
      <c r="AE52" s="4"/>
      <c r="AF52" s="4"/>
      <c r="AG52" s="4"/>
    </row>
    <row r="53" spans="2:33" ht="13.5" thickBot="1">
      <c r="B53" s="52"/>
      <c r="C53" s="52"/>
      <c r="D53" s="52"/>
      <c r="E53" s="52"/>
      <c r="F53" s="148"/>
      <c r="G53" s="211" t="s">
        <v>72</v>
      </c>
      <c r="H53" s="212"/>
      <c r="I53" s="127" t="s">
        <v>115</v>
      </c>
      <c r="J53" s="128"/>
      <c r="K53" s="128"/>
      <c r="L53" s="129"/>
      <c r="N53" s="52"/>
      <c r="O53" s="52"/>
      <c r="P53" s="100"/>
      <c r="Q53" s="100"/>
      <c r="R53" s="100"/>
      <c r="S53" s="100"/>
      <c r="T53" s="100"/>
      <c r="U53" s="101"/>
      <c r="V53" s="100"/>
      <c r="W53" s="100"/>
      <c r="X53" s="100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12.75" customHeight="1">
      <c r="B54" s="222" t="s">
        <v>162</v>
      </c>
      <c r="C54" s="223"/>
      <c r="D54" s="223"/>
      <c r="E54" s="100"/>
      <c r="F54" s="149"/>
      <c r="G54" s="130" t="s">
        <v>119</v>
      </c>
      <c r="H54" s="131"/>
      <c r="I54" s="163" t="s">
        <v>120</v>
      </c>
      <c r="J54" s="164"/>
      <c r="K54" s="164"/>
      <c r="L54" s="165"/>
      <c r="M54" s="150"/>
      <c r="N54" s="100"/>
      <c r="O54" s="100"/>
      <c r="P54" s="170" t="s">
        <v>72</v>
      </c>
      <c r="Q54" s="171"/>
      <c r="R54" s="172" t="s">
        <v>84</v>
      </c>
      <c r="S54" s="171"/>
      <c r="T54" s="171"/>
      <c r="U54" s="171"/>
      <c r="V54" s="173"/>
      <c r="W54" s="100"/>
      <c r="X54" s="100"/>
      <c r="Y54" s="100"/>
      <c r="Z54" s="100"/>
      <c r="AA54" s="4"/>
      <c r="AB54" s="4"/>
      <c r="AC54" s="4"/>
      <c r="AD54" s="4"/>
      <c r="AE54" s="4"/>
      <c r="AF54" s="4"/>
      <c r="AG54" s="4"/>
    </row>
    <row r="55" spans="2:33" ht="12.75">
      <c r="B55" s="223"/>
      <c r="C55" s="223"/>
      <c r="D55" s="223"/>
      <c r="E55" s="100"/>
      <c r="F55" s="149"/>
      <c r="G55" s="130" t="s">
        <v>121</v>
      </c>
      <c r="H55" s="131"/>
      <c r="I55" s="163" t="s">
        <v>122</v>
      </c>
      <c r="J55" s="164"/>
      <c r="K55" s="164"/>
      <c r="L55" s="165"/>
      <c r="M55" s="150"/>
      <c r="N55" s="100"/>
      <c r="O55" s="100"/>
      <c r="P55" s="166" t="s">
        <v>144</v>
      </c>
      <c r="Q55" s="167"/>
      <c r="R55" s="168" t="s">
        <v>85</v>
      </c>
      <c r="S55" s="167"/>
      <c r="T55" s="167"/>
      <c r="U55" s="167"/>
      <c r="V55" s="169"/>
      <c r="W55" s="4"/>
      <c r="X55" s="4"/>
      <c r="Y55" s="100"/>
      <c r="Z55" s="100"/>
      <c r="AA55" s="4"/>
      <c r="AB55" s="4"/>
      <c r="AC55" s="4"/>
      <c r="AD55" s="4"/>
      <c r="AE55" s="4"/>
      <c r="AF55" s="4"/>
      <c r="AG55" s="4"/>
    </row>
    <row r="56" spans="2:33" ht="12.75">
      <c r="B56" s="223"/>
      <c r="C56" s="223"/>
      <c r="D56" s="223"/>
      <c r="E56" s="100"/>
      <c r="F56" s="149"/>
      <c r="G56" s="130" t="s">
        <v>123</v>
      </c>
      <c r="H56" s="131"/>
      <c r="I56" s="163" t="s">
        <v>17</v>
      </c>
      <c r="J56" s="164"/>
      <c r="K56" s="164"/>
      <c r="L56" s="165"/>
      <c r="M56" s="150"/>
      <c r="N56" s="100"/>
      <c r="O56" s="100"/>
      <c r="P56" s="166" t="s">
        <v>147</v>
      </c>
      <c r="Q56" s="167"/>
      <c r="R56" s="168" t="s">
        <v>86</v>
      </c>
      <c r="S56" s="167"/>
      <c r="T56" s="167"/>
      <c r="U56" s="167"/>
      <c r="V56" s="169"/>
      <c r="W56" s="4"/>
      <c r="X56" s="4"/>
      <c r="Y56" s="100"/>
      <c r="Z56" s="100"/>
      <c r="AA56" s="4"/>
      <c r="AB56" s="4"/>
      <c r="AC56" s="4"/>
      <c r="AD56" s="4"/>
      <c r="AE56" s="4"/>
      <c r="AF56" s="4"/>
      <c r="AG56" s="4"/>
    </row>
    <row r="57" spans="2:33" ht="12.75">
      <c r="B57" s="223"/>
      <c r="C57" s="223"/>
      <c r="D57" s="223"/>
      <c r="E57" s="100"/>
      <c r="F57" s="149"/>
      <c r="G57" s="130" t="s">
        <v>124</v>
      </c>
      <c r="H57" s="131"/>
      <c r="I57" s="163" t="s">
        <v>125</v>
      </c>
      <c r="J57" s="164"/>
      <c r="K57" s="164"/>
      <c r="L57" s="165"/>
      <c r="M57" s="150"/>
      <c r="N57" s="100"/>
      <c r="O57" s="100"/>
      <c r="P57" s="166" t="s">
        <v>150</v>
      </c>
      <c r="Q57" s="167"/>
      <c r="R57" s="168" t="s">
        <v>87</v>
      </c>
      <c r="S57" s="167"/>
      <c r="T57" s="167"/>
      <c r="U57" s="167"/>
      <c r="V57" s="169"/>
      <c r="Y57" s="100"/>
      <c r="Z57" s="100"/>
      <c r="AA57" s="4"/>
      <c r="AB57" s="4"/>
      <c r="AC57" s="4"/>
      <c r="AD57" s="4"/>
      <c r="AE57" s="4"/>
      <c r="AF57" s="4"/>
      <c r="AG57" s="4"/>
    </row>
    <row r="58" spans="2:33" ht="12.75">
      <c r="B58" s="223"/>
      <c r="C58" s="223"/>
      <c r="D58" s="223"/>
      <c r="E58" s="100"/>
      <c r="F58" s="149"/>
      <c r="G58" s="130" t="s">
        <v>126</v>
      </c>
      <c r="H58" s="131"/>
      <c r="I58" s="163" t="s">
        <v>127</v>
      </c>
      <c r="J58" s="164"/>
      <c r="K58" s="164"/>
      <c r="L58" s="165"/>
      <c r="M58" s="150"/>
      <c r="N58" s="100"/>
      <c r="O58" s="100"/>
      <c r="P58" s="166" t="s">
        <v>244</v>
      </c>
      <c r="Q58" s="167"/>
      <c r="R58" s="168" t="s">
        <v>163</v>
      </c>
      <c r="S58" s="167"/>
      <c r="T58" s="167"/>
      <c r="U58" s="167"/>
      <c r="V58" s="169"/>
      <c r="Y58" s="100"/>
      <c r="Z58" s="100"/>
      <c r="AA58" s="4"/>
      <c r="AB58" s="4"/>
      <c r="AC58" s="4"/>
      <c r="AD58" s="4"/>
      <c r="AE58" s="4"/>
      <c r="AF58" s="4"/>
      <c r="AG58" s="4"/>
    </row>
    <row r="59" spans="2:33" ht="12.75">
      <c r="B59" s="100"/>
      <c r="C59" s="100"/>
      <c r="D59" s="100"/>
      <c r="E59" s="100"/>
      <c r="F59" s="149"/>
      <c r="G59" s="130" t="s">
        <v>128</v>
      </c>
      <c r="H59" s="131"/>
      <c r="I59" s="163" t="s">
        <v>129</v>
      </c>
      <c r="J59" s="164"/>
      <c r="K59" s="164"/>
      <c r="L59" s="165"/>
      <c r="M59" s="150"/>
      <c r="N59" s="100"/>
      <c r="O59" s="100"/>
      <c r="P59" s="166" t="s">
        <v>153</v>
      </c>
      <c r="Q59" s="167"/>
      <c r="R59" s="168" t="s">
        <v>88</v>
      </c>
      <c r="S59" s="167"/>
      <c r="T59" s="167"/>
      <c r="U59" s="167"/>
      <c r="V59" s="169"/>
      <c r="Y59" s="100"/>
      <c r="Z59" s="100"/>
      <c r="AA59" s="4"/>
      <c r="AB59" s="4"/>
      <c r="AC59" s="4"/>
      <c r="AD59" s="4"/>
      <c r="AE59" s="4"/>
      <c r="AF59" s="4"/>
      <c r="AG59" s="4"/>
    </row>
    <row r="60" spans="2:33" ht="13.5" thickBot="1">
      <c r="B60" s="100"/>
      <c r="C60" s="100"/>
      <c r="D60" s="100"/>
      <c r="E60" s="100"/>
      <c r="F60" s="149"/>
      <c r="G60" s="130" t="s">
        <v>130</v>
      </c>
      <c r="H60" s="131"/>
      <c r="I60" s="163" t="s">
        <v>131</v>
      </c>
      <c r="J60" s="164"/>
      <c r="K60" s="164"/>
      <c r="L60" s="165"/>
      <c r="M60" s="150"/>
      <c r="N60" s="100"/>
      <c r="O60" s="100"/>
      <c r="P60" s="216" t="s">
        <v>156</v>
      </c>
      <c r="Q60" s="217"/>
      <c r="R60" s="218" t="s">
        <v>89</v>
      </c>
      <c r="S60" s="217"/>
      <c r="T60" s="217"/>
      <c r="U60" s="217"/>
      <c r="V60" s="219"/>
      <c r="Y60" s="100"/>
      <c r="Z60" s="100"/>
      <c r="AA60" s="4"/>
      <c r="AB60" s="4"/>
      <c r="AC60" s="4"/>
      <c r="AD60" s="4"/>
      <c r="AE60" s="4"/>
      <c r="AF60" s="4"/>
      <c r="AG60" s="4"/>
    </row>
    <row r="61" spans="2:33" ht="12.75">
      <c r="B61" s="100"/>
      <c r="C61" s="100"/>
      <c r="D61" s="100"/>
      <c r="E61" s="100"/>
      <c r="F61" s="149"/>
      <c r="G61" s="130" t="s">
        <v>132</v>
      </c>
      <c r="H61" s="131"/>
      <c r="I61" s="163" t="s">
        <v>133</v>
      </c>
      <c r="J61" s="164"/>
      <c r="K61" s="164"/>
      <c r="L61" s="165"/>
      <c r="M61" s="150"/>
      <c r="N61" s="100"/>
      <c r="O61" s="100"/>
      <c r="P61" s="4"/>
      <c r="Q61" s="4"/>
      <c r="R61" s="4"/>
      <c r="S61" s="4"/>
      <c r="T61" s="4"/>
      <c r="U61" s="4"/>
      <c r="V61" s="4"/>
      <c r="W61" s="4"/>
      <c r="X61" s="4"/>
      <c r="Y61" s="100"/>
      <c r="Z61" s="100"/>
      <c r="AA61" s="4"/>
      <c r="AB61" s="4"/>
      <c r="AC61" s="4"/>
      <c r="AD61" s="4"/>
      <c r="AE61" s="4"/>
      <c r="AF61" s="4"/>
      <c r="AG61" s="4"/>
    </row>
    <row r="62" spans="2:33" ht="12.75" customHeight="1">
      <c r="B62" s="100"/>
      <c r="C62" s="100"/>
      <c r="D62" s="100"/>
      <c r="E62" s="100"/>
      <c r="F62" s="149"/>
      <c r="G62" s="130" t="s">
        <v>134</v>
      </c>
      <c r="H62" s="131"/>
      <c r="I62" s="163" t="s">
        <v>135</v>
      </c>
      <c r="J62" s="164"/>
      <c r="K62" s="164"/>
      <c r="L62" s="165"/>
      <c r="M62" s="150"/>
      <c r="N62" s="100"/>
      <c r="O62" s="100"/>
      <c r="P62" s="220" t="s">
        <v>161</v>
      </c>
      <c r="Q62" s="221"/>
      <c r="R62" s="221"/>
      <c r="S62" s="221"/>
      <c r="T62" s="221"/>
      <c r="U62" s="221"/>
      <c r="V62" s="4"/>
      <c r="W62" s="4"/>
      <c r="X62" s="4"/>
      <c r="Y62" s="100"/>
      <c r="Z62" s="100"/>
      <c r="AA62" s="4"/>
      <c r="AB62" s="4"/>
      <c r="AC62" s="4"/>
      <c r="AD62" s="4"/>
      <c r="AE62" s="4"/>
      <c r="AF62" s="4"/>
      <c r="AG62" s="4"/>
    </row>
    <row r="63" spans="2:33" ht="12.75">
      <c r="B63" s="100"/>
      <c r="C63" s="100"/>
      <c r="D63" s="100"/>
      <c r="E63" s="100"/>
      <c r="F63" s="149"/>
      <c r="G63" s="130" t="s">
        <v>136</v>
      </c>
      <c r="H63" s="131"/>
      <c r="I63" s="163" t="s">
        <v>137</v>
      </c>
      <c r="J63" s="164"/>
      <c r="K63" s="164"/>
      <c r="L63" s="165"/>
      <c r="M63" s="150"/>
      <c r="N63" s="100"/>
      <c r="O63" s="100"/>
      <c r="P63" s="221"/>
      <c r="Q63" s="221"/>
      <c r="R63" s="221"/>
      <c r="S63" s="221"/>
      <c r="T63" s="221"/>
      <c r="U63" s="221"/>
      <c r="V63" s="19"/>
      <c r="Y63" s="100"/>
      <c r="Z63" s="100"/>
      <c r="AA63" s="4"/>
      <c r="AB63" s="4"/>
      <c r="AC63" s="4"/>
      <c r="AD63" s="4"/>
      <c r="AE63" s="4"/>
      <c r="AF63" s="4"/>
      <c r="AG63" s="4"/>
    </row>
    <row r="64" spans="2:33" ht="12.75">
      <c r="B64" s="100"/>
      <c r="C64" s="100"/>
      <c r="D64" s="100"/>
      <c r="E64" s="100"/>
      <c r="F64" s="149"/>
      <c r="G64" s="130" t="s">
        <v>138</v>
      </c>
      <c r="H64" s="131"/>
      <c r="I64" s="163" t="s">
        <v>139</v>
      </c>
      <c r="J64" s="164"/>
      <c r="K64" s="164"/>
      <c r="L64" s="165"/>
      <c r="M64" s="150"/>
      <c r="N64" s="100"/>
      <c r="O64" s="100"/>
      <c r="P64" s="221"/>
      <c r="Q64" s="221"/>
      <c r="R64" s="221"/>
      <c r="S64" s="221"/>
      <c r="T64" s="221"/>
      <c r="U64" s="221"/>
      <c r="V64" s="19"/>
      <c r="Y64" s="100"/>
      <c r="Z64" s="100"/>
      <c r="AA64" s="4"/>
      <c r="AB64" s="4"/>
      <c r="AC64" s="4"/>
      <c r="AD64" s="4"/>
      <c r="AE64" s="4"/>
      <c r="AF64" s="4"/>
      <c r="AG64" s="4"/>
    </row>
    <row r="65" spans="2:33" ht="13.5" thickBot="1">
      <c r="B65" s="100"/>
      <c r="C65" s="100"/>
      <c r="D65" s="100"/>
      <c r="E65" s="100"/>
      <c r="F65" s="149"/>
      <c r="G65" s="135" t="s">
        <v>140</v>
      </c>
      <c r="H65" s="134"/>
      <c r="I65" s="213" t="s">
        <v>141</v>
      </c>
      <c r="J65" s="214"/>
      <c r="K65" s="214"/>
      <c r="L65" s="215"/>
      <c r="M65" s="150"/>
      <c r="N65" s="100"/>
      <c r="O65" s="100"/>
      <c r="P65" s="100"/>
      <c r="Q65" s="100"/>
      <c r="R65" s="100"/>
      <c r="S65" s="100"/>
      <c r="T65" s="101"/>
      <c r="U65" s="100"/>
      <c r="V65" s="100"/>
      <c r="Y65" s="100"/>
      <c r="Z65" s="100"/>
      <c r="AA65" s="4"/>
      <c r="AB65" s="4"/>
      <c r="AC65" s="4"/>
      <c r="AD65" s="4"/>
      <c r="AE65" s="4"/>
      <c r="AF65" s="4"/>
      <c r="AG65" s="4"/>
    </row>
    <row r="66" spans="2:33" ht="13.5" thickBot="1">
      <c r="B66" s="100"/>
      <c r="C66" s="100"/>
      <c r="D66" s="100"/>
      <c r="E66" s="100"/>
      <c r="F66" s="148"/>
      <c r="G66" s="100"/>
      <c r="H66" s="100"/>
      <c r="I66" s="100"/>
      <c r="J66" s="100"/>
      <c r="K66" s="100"/>
      <c r="L66" s="100"/>
      <c r="M66" s="150"/>
      <c r="N66" s="100"/>
      <c r="O66" s="100"/>
      <c r="P66" s="100"/>
      <c r="Q66" s="100"/>
      <c r="R66" s="100"/>
      <c r="S66" s="100"/>
      <c r="T66" s="101"/>
      <c r="U66" s="100"/>
      <c r="V66" s="100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2.75">
      <c r="B67" s="100"/>
      <c r="C67" s="100"/>
      <c r="D67" s="100"/>
      <c r="E67" s="100"/>
      <c r="F67" s="150"/>
      <c r="G67" s="211" t="s">
        <v>72</v>
      </c>
      <c r="H67" s="212"/>
      <c r="I67" s="127" t="s">
        <v>116</v>
      </c>
      <c r="J67" s="128"/>
      <c r="K67" s="128"/>
      <c r="L67" s="129"/>
      <c r="M67" s="150"/>
      <c r="N67" s="100"/>
      <c r="O67" s="100"/>
      <c r="P67" s="100"/>
      <c r="Q67" s="100"/>
      <c r="R67" s="100"/>
      <c r="S67" s="100"/>
      <c r="T67" s="101"/>
      <c r="U67" s="100"/>
      <c r="V67" s="100"/>
      <c r="Y67" s="4"/>
      <c r="Z67" s="4"/>
      <c r="AA67" s="4"/>
      <c r="AB67" s="4"/>
      <c r="AC67" s="4"/>
      <c r="AD67" s="4"/>
      <c r="AE67" s="4"/>
      <c r="AF67" s="4"/>
      <c r="AG67" s="4"/>
    </row>
    <row r="68" spans="2:33" ht="12.75">
      <c r="B68" s="100"/>
      <c r="C68" s="100"/>
      <c r="D68" s="100"/>
      <c r="E68" s="100"/>
      <c r="F68" s="150"/>
      <c r="G68" s="130" t="s">
        <v>142</v>
      </c>
      <c r="H68" s="131"/>
      <c r="I68" s="132" t="s">
        <v>143</v>
      </c>
      <c r="J68" s="131"/>
      <c r="K68" s="131"/>
      <c r="L68" s="136"/>
      <c r="M68" s="150"/>
      <c r="O68" s="4"/>
      <c r="P68" s="100"/>
      <c r="Q68" s="100"/>
      <c r="R68" s="100"/>
      <c r="S68" s="100"/>
      <c r="T68" s="4"/>
      <c r="U68" s="4"/>
      <c r="V68" s="4"/>
      <c r="Y68" s="19"/>
      <c r="AA68" s="4"/>
      <c r="AB68" s="4"/>
      <c r="AC68" s="4"/>
      <c r="AD68" s="4"/>
      <c r="AE68" s="4"/>
      <c r="AF68" s="4"/>
      <c r="AG68" s="4"/>
    </row>
    <row r="69" spans="5:33" ht="12.75">
      <c r="E69" s="1"/>
      <c r="F69" s="150"/>
      <c r="G69" s="130" t="s">
        <v>145</v>
      </c>
      <c r="H69" s="131"/>
      <c r="I69" s="163" t="s">
        <v>146</v>
      </c>
      <c r="J69" s="164"/>
      <c r="K69" s="164"/>
      <c r="L69" s="165"/>
      <c r="M69" s="150"/>
      <c r="O69" s="4"/>
      <c r="P69" s="100"/>
      <c r="Q69" s="100"/>
      <c r="R69" s="100"/>
      <c r="S69" s="100"/>
      <c r="T69" s="4"/>
      <c r="U69" s="4"/>
      <c r="V69" s="4"/>
      <c r="Y69" s="19"/>
      <c r="AA69" s="4"/>
      <c r="AB69" s="4"/>
      <c r="AC69" s="4"/>
      <c r="AD69" s="4"/>
      <c r="AE69" s="4"/>
      <c r="AF69" s="4"/>
      <c r="AG69" s="4"/>
    </row>
    <row r="70" spans="5:33" ht="12.75">
      <c r="E70" s="1"/>
      <c r="F70" s="150"/>
      <c r="G70" s="130" t="s">
        <v>148</v>
      </c>
      <c r="H70" s="131"/>
      <c r="I70" s="132" t="s">
        <v>149</v>
      </c>
      <c r="J70" s="131"/>
      <c r="K70" s="131"/>
      <c r="L70" s="136"/>
      <c r="M70" s="150"/>
      <c r="O70" s="4"/>
      <c r="P70" s="4"/>
      <c r="Q70" s="4"/>
      <c r="R70" s="4"/>
      <c r="S70" s="4"/>
      <c r="Y70" s="19"/>
      <c r="AA70" s="4"/>
      <c r="AB70" s="4"/>
      <c r="AC70" s="4"/>
      <c r="AD70" s="4"/>
      <c r="AE70" s="4"/>
      <c r="AF70" s="4"/>
      <c r="AG70" s="4"/>
    </row>
    <row r="71" spans="5:33" ht="12.75">
      <c r="E71" s="1"/>
      <c r="F71" s="150"/>
      <c r="G71" s="130" t="s">
        <v>151</v>
      </c>
      <c r="H71" s="131"/>
      <c r="I71" s="132" t="s">
        <v>152</v>
      </c>
      <c r="J71" s="131"/>
      <c r="K71" s="131"/>
      <c r="L71" s="136"/>
      <c r="M71" s="150"/>
      <c r="O71" s="4"/>
      <c r="P71" s="4"/>
      <c r="Q71" s="4"/>
      <c r="R71" s="4"/>
      <c r="S71" s="4"/>
      <c r="Y71" s="19"/>
      <c r="AA71" s="4"/>
      <c r="AB71" s="4"/>
      <c r="AC71" s="4"/>
      <c r="AD71" s="4"/>
      <c r="AE71" s="4"/>
      <c r="AF71" s="4"/>
      <c r="AG71" s="4"/>
    </row>
    <row r="72" spans="5:33" ht="12.75" customHeight="1">
      <c r="E72" s="1"/>
      <c r="F72" s="150"/>
      <c r="G72" s="130" t="s">
        <v>154</v>
      </c>
      <c r="H72" s="131"/>
      <c r="I72" s="132" t="s">
        <v>155</v>
      </c>
      <c r="J72" s="131"/>
      <c r="K72" s="131"/>
      <c r="L72" s="136"/>
      <c r="M72" s="150"/>
      <c r="O72" s="4"/>
      <c r="P72" s="4"/>
      <c r="Q72" s="4"/>
      <c r="R72" s="4"/>
      <c r="S72" s="4"/>
      <c r="Y72" s="4"/>
      <c r="Z72" s="4"/>
      <c r="AA72" s="4"/>
      <c r="AB72" s="4"/>
      <c r="AC72" s="4"/>
      <c r="AD72" s="4"/>
      <c r="AE72" s="4"/>
      <c r="AF72" s="4"/>
      <c r="AG72" s="4"/>
    </row>
    <row r="73" spans="6:33" ht="12.75">
      <c r="F73" s="150"/>
      <c r="G73" s="130" t="s">
        <v>157</v>
      </c>
      <c r="H73" s="131"/>
      <c r="I73" s="163" t="s">
        <v>158</v>
      </c>
      <c r="J73" s="164"/>
      <c r="K73" s="164"/>
      <c r="L73" s="165"/>
      <c r="M73" s="150"/>
      <c r="O73" s="4"/>
      <c r="P73" s="4"/>
      <c r="Q73" s="4"/>
      <c r="R73" s="4"/>
      <c r="S73" s="4"/>
      <c r="Y73" s="4"/>
      <c r="Z73" s="4"/>
      <c r="AA73" s="4"/>
      <c r="AB73" s="4"/>
      <c r="AC73" s="4"/>
      <c r="AD73" s="4"/>
      <c r="AE73" s="4"/>
      <c r="AF73" s="4"/>
      <c r="AG73" s="4"/>
    </row>
    <row r="74" spans="6:33" ht="13.5" thickBot="1">
      <c r="F74" s="150"/>
      <c r="G74" s="135" t="s">
        <v>159</v>
      </c>
      <c r="H74" s="137"/>
      <c r="I74" s="133" t="s">
        <v>160</v>
      </c>
      <c r="J74" s="134"/>
      <c r="K74" s="134"/>
      <c r="L74" s="138"/>
      <c r="M74" s="150"/>
      <c r="O74" s="4"/>
      <c r="P74" s="4"/>
      <c r="Q74" s="4"/>
      <c r="R74" s="4"/>
      <c r="S74" s="4"/>
      <c r="T74" s="4"/>
      <c r="U74" s="4"/>
      <c r="V74" s="4"/>
      <c r="Y74" s="19"/>
      <c r="AA74" s="4"/>
      <c r="AB74" s="4"/>
      <c r="AC74" s="4"/>
      <c r="AD74" s="4"/>
      <c r="AE74" s="4"/>
      <c r="AF74" s="4"/>
      <c r="AG74" s="4"/>
    </row>
    <row r="75" spans="15:33" ht="12.75">
      <c r="O75" s="4"/>
      <c r="P75" s="4"/>
      <c r="Q75" s="4"/>
      <c r="R75" s="4"/>
      <c r="S75" s="4"/>
      <c r="T75" s="4"/>
      <c r="U75" s="4"/>
      <c r="V75" s="4"/>
      <c r="Y75" s="19"/>
      <c r="AA75" s="4"/>
      <c r="AB75" s="4"/>
      <c r="AC75" s="4"/>
      <c r="AD75" s="4"/>
      <c r="AE75" s="4"/>
      <c r="AF75" s="4"/>
      <c r="AG75" s="4"/>
    </row>
    <row r="76" spans="16:33" ht="12.75">
      <c r="P76" s="4"/>
      <c r="Q76" s="4"/>
      <c r="R76" s="4"/>
      <c r="S76" s="4"/>
      <c r="Y76" s="19"/>
      <c r="AA76" s="4"/>
      <c r="AB76" s="4"/>
      <c r="AC76" s="4"/>
      <c r="AD76" s="4"/>
      <c r="AE76" s="4"/>
      <c r="AF76" s="4"/>
      <c r="AG76" s="4"/>
    </row>
    <row r="77" spans="16:33" ht="12.75">
      <c r="P77" s="4"/>
      <c r="Q77" s="4"/>
      <c r="R77" s="4"/>
      <c r="S77" s="4"/>
      <c r="Y77" s="19"/>
      <c r="AA77" s="4"/>
      <c r="AB77" s="4"/>
      <c r="AC77" s="4"/>
      <c r="AD77" s="4"/>
      <c r="AE77" s="4"/>
      <c r="AF77" s="4"/>
      <c r="AG77" s="4"/>
    </row>
    <row r="78" spans="17:19" ht="12.75">
      <c r="Q78" s="4"/>
      <c r="R78" s="4"/>
      <c r="S78" s="4"/>
    </row>
    <row r="79" spans="17:19" ht="12.75">
      <c r="Q79" s="4"/>
      <c r="R79" s="4"/>
      <c r="S79" s="4"/>
    </row>
  </sheetData>
  <mergeCells count="54">
    <mergeCell ref="B54:D58"/>
    <mergeCell ref="I55:L55"/>
    <mergeCell ref="I56:L56"/>
    <mergeCell ref="I57:L57"/>
    <mergeCell ref="G67:H67"/>
    <mergeCell ref="I65:L65"/>
    <mergeCell ref="R59:V59"/>
    <mergeCell ref="I61:L61"/>
    <mergeCell ref="P60:Q60"/>
    <mergeCell ref="R60:V60"/>
    <mergeCell ref="I59:L59"/>
    <mergeCell ref="I60:L60"/>
    <mergeCell ref="P59:Q59"/>
    <mergeCell ref="P62:U64"/>
    <mergeCell ref="B41:D41"/>
    <mergeCell ref="B44:D44"/>
    <mergeCell ref="B43:D43"/>
    <mergeCell ref="I69:L69"/>
    <mergeCell ref="E49:F49"/>
    <mergeCell ref="B45:D45"/>
    <mergeCell ref="G53:H53"/>
    <mergeCell ref="I54:L54"/>
    <mergeCell ref="I62:L62"/>
    <mergeCell ref="I63:L63"/>
    <mergeCell ref="V44:X44"/>
    <mergeCell ref="AA44:AC44"/>
    <mergeCell ref="B2:B5"/>
    <mergeCell ref="AA4:AE4"/>
    <mergeCell ref="Q4:U4"/>
    <mergeCell ref="F2:F5"/>
    <mergeCell ref="V4:Z4"/>
    <mergeCell ref="G44:I44"/>
    <mergeCell ref="L44:N44"/>
    <mergeCell ref="Q44:S44"/>
    <mergeCell ref="AF2:AG5"/>
    <mergeCell ref="C2:C5"/>
    <mergeCell ref="D2:D5"/>
    <mergeCell ref="G4:K4"/>
    <mergeCell ref="L4:P4"/>
    <mergeCell ref="E2:E5"/>
    <mergeCell ref="G2:AE3"/>
    <mergeCell ref="P54:Q54"/>
    <mergeCell ref="R54:V54"/>
    <mergeCell ref="P55:Q55"/>
    <mergeCell ref="R55:V55"/>
    <mergeCell ref="I73:L73"/>
    <mergeCell ref="P56:Q56"/>
    <mergeCell ref="R56:V56"/>
    <mergeCell ref="P57:Q57"/>
    <mergeCell ref="R57:V57"/>
    <mergeCell ref="I64:L64"/>
    <mergeCell ref="I58:L58"/>
    <mergeCell ref="P58:Q58"/>
    <mergeCell ref="R58:V58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6" r:id="rId1"/>
  <ignoredErrors>
    <ignoredError sqref="E7:E10 E12:E26 E28:E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3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4" customWidth="1"/>
    <col min="2" max="2" width="6.140625" style="4" customWidth="1"/>
    <col min="3" max="3" width="15.00390625" style="22" customWidth="1"/>
    <col min="4" max="4" width="41.7109375" style="4" customWidth="1"/>
    <col min="5" max="5" width="6.00390625" style="4" customWidth="1"/>
    <col min="6" max="6" width="7.00390625" style="4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8515625" style="1" bestFit="1" customWidth="1"/>
    <col min="21" max="24" width="6.8515625" style="1" bestFit="1" customWidth="1"/>
    <col min="25" max="25" width="4.7109375" style="1" bestFit="1" customWidth="1"/>
    <col min="26" max="29" width="6.00390625" style="1" bestFit="1" customWidth="1"/>
    <col min="30" max="30" width="4.7109375" style="1" bestFit="1" customWidth="1"/>
    <col min="31" max="31" width="6.00390625" style="1" bestFit="1" customWidth="1"/>
    <col min="32" max="32" width="5.8515625" style="19" customWidth="1"/>
    <col min="33" max="33" width="5.8515625" style="1" customWidth="1"/>
    <col min="34" max="35" width="6.7109375" style="4" bestFit="1" customWidth="1"/>
    <col min="36" max="16384" width="9.140625" style="4" customWidth="1"/>
  </cols>
  <sheetData>
    <row r="1" spans="2:33" ht="18.75" thickBot="1">
      <c r="B1" s="51" t="s">
        <v>22</v>
      </c>
      <c r="C1" s="10"/>
      <c r="D1" s="11"/>
      <c r="E1" s="11"/>
      <c r="F1" s="11"/>
      <c r="AG1" s="82" t="s">
        <v>164</v>
      </c>
    </row>
    <row r="2" spans="2:33" ht="12.75" customHeight="1">
      <c r="B2" s="188" t="s">
        <v>27</v>
      </c>
      <c r="C2" s="160" t="s">
        <v>72</v>
      </c>
      <c r="D2" s="153" t="s">
        <v>0</v>
      </c>
      <c r="E2" s="177" t="s">
        <v>107</v>
      </c>
      <c r="F2" s="192" t="s">
        <v>73</v>
      </c>
      <c r="G2" s="161" t="s">
        <v>108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  <c r="AF2" s="161" t="s">
        <v>90</v>
      </c>
      <c r="AG2" s="162"/>
    </row>
    <row r="3" spans="2:33" ht="12.75">
      <c r="B3" s="189"/>
      <c r="C3" s="151"/>
      <c r="D3" s="154"/>
      <c r="E3" s="178"/>
      <c r="F3" s="193"/>
      <c r="G3" s="181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3"/>
      <c r="AF3" s="156"/>
      <c r="AG3" s="157"/>
    </row>
    <row r="4" spans="1:33" ht="12.75">
      <c r="A4" s="5"/>
      <c r="B4" s="189"/>
      <c r="C4" s="151"/>
      <c r="D4" s="154"/>
      <c r="E4" s="178"/>
      <c r="F4" s="193"/>
      <c r="G4" s="155" t="s">
        <v>26</v>
      </c>
      <c r="H4" s="174"/>
      <c r="I4" s="174"/>
      <c r="J4" s="174"/>
      <c r="K4" s="175"/>
      <c r="L4" s="155" t="s">
        <v>28</v>
      </c>
      <c r="M4" s="174"/>
      <c r="N4" s="174"/>
      <c r="O4" s="174"/>
      <c r="P4" s="176"/>
      <c r="Q4" s="191" t="s">
        <v>109</v>
      </c>
      <c r="R4" s="174"/>
      <c r="S4" s="174"/>
      <c r="T4" s="174"/>
      <c r="U4" s="176"/>
      <c r="V4" s="195" t="s">
        <v>30</v>
      </c>
      <c r="W4" s="196"/>
      <c r="X4" s="196"/>
      <c r="Y4" s="196"/>
      <c r="Z4" s="197"/>
      <c r="AA4" s="155" t="s">
        <v>110</v>
      </c>
      <c r="AB4" s="174"/>
      <c r="AC4" s="174"/>
      <c r="AD4" s="174"/>
      <c r="AE4" s="176"/>
      <c r="AF4" s="156"/>
      <c r="AG4" s="157"/>
    </row>
    <row r="5" spans="1:33" ht="13.5" thickBot="1">
      <c r="A5" s="5"/>
      <c r="B5" s="190"/>
      <c r="C5" s="152"/>
      <c r="D5" s="154"/>
      <c r="E5" s="178"/>
      <c r="F5" s="194"/>
      <c r="G5" s="34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34" t="s">
        <v>2</v>
      </c>
      <c r="M5" s="12" t="s">
        <v>3</v>
      </c>
      <c r="N5" s="12" t="s">
        <v>4</v>
      </c>
      <c r="O5" s="12" t="s">
        <v>5</v>
      </c>
      <c r="P5" s="35" t="s">
        <v>6</v>
      </c>
      <c r="Q5" s="34" t="s">
        <v>2</v>
      </c>
      <c r="R5" s="12" t="s">
        <v>3</v>
      </c>
      <c r="S5" s="12" t="s">
        <v>4</v>
      </c>
      <c r="T5" s="12" t="s">
        <v>5</v>
      </c>
      <c r="U5" s="35" t="s">
        <v>6</v>
      </c>
      <c r="V5" s="85" t="s">
        <v>2</v>
      </c>
      <c r="W5" s="12" t="s">
        <v>3</v>
      </c>
      <c r="X5" s="12" t="s">
        <v>4</v>
      </c>
      <c r="Y5" s="12" t="s">
        <v>5</v>
      </c>
      <c r="Z5" s="13" t="s">
        <v>6</v>
      </c>
      <c r="AA5" s="34" t="s">
        <v>2</v>
      </c>
      <c r="AB5" s="12" t="s">
        <v>3</v>
      </c>
      <c r="AC5" s="12" t="s">
        <v>4</v>
      </c>
      <c r="AD5" s="12" t="s">
        <v>5</v>
      </c>
      <c r="AE5" s="35" t="s">
        <v>6</v>
      </c>
      <c r="AF5" s="158"/>
      <c r="AG5" s="159"/>
    </row>
    <row r="6" spans="2:33" ht="12.75">
      <c r="B6" s="69" t="s">
        <v>74</v>
      </c>
      <c r="C6" s="60"/>
      <c r="D6" s="61"/>
      <c r="E6" s="64">
        <f aca="true" t="shared" si="0" ref="E6:E43">SUM(G6:I6,L6:N6,Q6:S6,V6:X6,AA6:AC6)</f>
        <v>30</v>
      </c>
      <c r="F6" s="99">
        <f aca="true" t="shared" si="1" ref="F6:F42">SUM(K6,P6,U6,Z6,AE6)</f>
        <v>10</v>
      </c>
      <c r="G6" s="62">
        <f>SUM(G7:G10)</f>
        <v>18</v>
      </c>
      <c r="H6" s="63">
        <f>SUM(H7:H10)</f>
        <v>6</v>
      </c>
      <c r="I6" s="63">
        <f>SUM(I7:I10)</f>
        <v>6</v>
      </c>
      <c r="J6" s="63"/>
      <c r="K6" s="65">
        <f>SUM(K7:K10)</f>
        <v>10</v>
      </c>
      <c r="L6" s="62">
        <f>SUM(L7:L10)</f>
        <v>0</v>
      </c>
      <c r="M6" s="63">
        <f>SUM(M7:M10)</f>
        <v>0</v>
      </c>
      <c r="N6" s="63">
        <f>SUM(N7:N10)</f>
        <v>0</v>
      </c>
      <c r="O6" s="63"/>
      <c r="P6" s="66">
        <f>SUM(P7:P10)</f>
        <v>0</v>
      </c>
      <c r="Q6" s="62">
        <f>SUM(Q7:Q10)</f>
        <v>0</v>
      </c>
      <c r="R6" s="63">
        <f>SUM(R7:R10)</f>
        <v>0</v>
      </c>
      <c r="S6" s="63">
        <f>SUM(S7:S10)</f>
        <v>0</v>
      </c>
      <c r="T6" s="63"/>
      <c r="U6" s="66">
        <f>SUM(U7:U10)</f>
        <v>0</v>
      </c>
      <c r="V6" s="63">
        <f>SUM(V7:V10)</f>
        <v>0</v>
      </c>
      <c r="W6" s="63">
        <f>SUM(W7:W10)</f>
        <v>0</v>
      </c>
      <c r="X6" s="63">
        <f>SUM(X7:X10)</f>
        <v>0</v>
      </c>
      <c r="Y6" s="63"/>
      <c r="Z6" s="65">
        <f>SUM(Z7:Z10)</f>
        <v>0</v>
      </c>
      <c r="AA6" s="62">
        <f>SUM(AA7:AA10)</f>
        <v>0</v>
      </c>
      <c r="AB6" s="63">
        <f>SUM(AB7:AB10)</f>
        <v>0</v>
      </c>
      <c r="AC6" s="63">
        <f>SUM(AC7:AC10)</f>
        <v>0</v>
      </c>
      <c r="AD6" s="63"/>
      <c r="AE6" s="66">
        <f>SUM(AE7:AE10)</f>
        <v>0</v>
      </c>
      <c r="AF6" s="67"/>
      <c r="AG6" s="68"/>
    </row>
    <row r="7" spans="2:33" ht="14.25">
      <c r="B7" s="18" t="s">
        <v>26</v>
      </c>
      <c r="C7" s="23" t="s">
        <v>259</v>
      </c>
      <c r="D7" s="113" t="s">
        <v>23</v>
      </c>
      <c r="E7" s="110">
        <f t="shared" si="0"/>
        <v>6</v>
      </c>
      <c r="F7" s="111">
        <f t="shared" si="1"/>
        <v>2</v>
      </c>
      <c r="G7" s="108">
        <v>6</v>
      </c>
      <c r="H7" s="110">
        <v>0</v>
      </c>
      <c r="I7" s="110">
        <v>0</v>
      </c>
      <c r="J7" s="110" t="s">
        <v>16</v>
      </c>
      <c r="K7" s="111">
        <v>2</v>
      </c>
      <c r="L7" s="95"/>
      <c r="M7" s="7"/>
      <c r="N7" s="7"/>
      <c r="O7" s="7"/>
      <c r="P7" s="36"/>
      <c r="Q7" s="95"/>
      <c r="R7" s="7"/>
      <c r="S7" s="7"/>
      <c r="T7" s="7"/>
      <c r="U7" s="36"/>
      <c r="V7" s="91"/>
      <c r="W7" s="7"/>
      <c r="X7" s="7"/>
      <c r="Y7" s="7"/>
      <c r="Z7" s="28"/>
      <c r="AA7" s="95"/>
      <c r="AB7" s="7"/>
      <c r="AC7" s="7"/>
      <c r="AD7" s="7"/>
      <c r="AE7" s="36"/>
      <c r="AF7" s="105"/>
      <c r="AG7" s="106"/>
    </row>
    <row r="8" spans="2:33" ht="14.25">
      <c r="B8" s="18" t="s">
        <v>28</v>
      </c>
      <c r="C8" s="23" t="s">
        <v>246</v>
      </c>
      <c r="D8" s="113" t="s">
        <v>62</v>
      </c>
      <c r="E8" s="110">
        <f t="shared" si="0"/>
        <v>9</v>
      </c>
      <c r="F8" s="111">
        <f t="shared" si="1"/>
        <v>3</v>
      </c>
      <c r="G8" s="108">
        <v>9</v>
      </c>
      <c r="H8" s="110">
        <v>0</v>
      </c>
      <c r="I8" s="110">
        <v>0</v>
      </c>
      <c r="J8" s="110" t="s">
        <v>16</v>
      </c>
      <c r="K8" s="111">
        <v>3</v>
      </c>
      <c r="L8" s="95"/>
      <c r="M8" s="7"/>
      <c r="N8" s="7"/>
      <c r="O8" s="7"/>
      <c r="P8" s="36"/>
      <c r="Q8" s="95"/>
      <c r="R8" s="7"/>
      <c r="S8" s="7"/>
      <c r="T8" s="7"/>
      <c r="U8" s="36"/>
      <c r="V8" s="91"/>
      <c r="W8" s="7"/>
      <c r="X8" s="7"/>
      <c r="Y8" s="7"/>
      <c r="Z8" s="28"/>
      <c r="AA8" s="95"/>
      <c r="AB8" s="7"/>
      <c r="AC8" s="7"/>
      <c r="AD8" s="7"/>
      <c r="AE8" s="36"/>
      <c r="AF8" s="107"/>
      <c r="AG8" s="106"/>
    </row>
    <row r="9" spans="2:33" ht="14.25">
      <c r="B9" s="18" t="s">
        <v>29</v>
      </c>
      <c r="C9" s="23" t="s">
        <v>247</v>
      </c>
      <c r="D9" s="113" t="s">
        <v>63</v>
      </c>
      <c r="E9" s="110">
        <f t="shared" si="0"/>
        <v>6</v>
      </c>
      <c r="F9" s="111">
        <f t="shared" si="1"/>
        <v>2</v>
      </c>
      <c r="G9" s="108">
        <v>0</v>
      </c>
      <c r="H9" s="110">
        <v>0</v>
      </c>
      <c r="I9" s="110">
        <v>6</v>
      </c>
      <c r="J9" s="110" t="s">
        <v>19</v>
      </c>
      <c r="K9" s="111">
        <v>2</v>
      </c>
      <c r="L9" s="95"/>
      <c r="M9" s="7"/>
      <c r="N9" s="7"/>
      <c r="O9" s="7"/>
      <c r="P9" s="36"/>
      <c r="Q9" s="95"/>
      <c r="R9" s="7"/>
      <c r="S9" s="7"/>
      <c r="T9" s="7"/>
      <c r="U9" s="36"/>
      <c r="V9" s="91"/>
      <c r="W9" s="7"/>
      <c r="X9" s="7"/>
      <c r="Y9" s="7"/>
      <c r="Z9" s="28"/>
      <c r="AA9" s="95"/>
      <c r="AB9" s="7"/>
      <c r="AC9" s="7"/>
      <c r="AD9" s="7"/>
      <c r="AE9" s="36"/>
      <c r="AF9" s="107"/>
      <c r="AG9" s="106"/>
    </row>
    <row r="10" spans="2:33" ht="14.25">
      <c r="B10" s="18" t="s">
        <v>30</v>
      </c>
      <c r="C10" s="23" t="s">
        <v>248</v>
      </c>
      <c r="D10" s="113" t="s">
        <v>100</v>
      </c>
      <c r="E10" s="110">
        <f t="shared" si="0"/>
        <v>9</v>
      </c>
      <c r="F10" s="111">
        <f t="shared" si="1"/>
        <v>3</v>
      </c>
      <c r="G10" s="108">
        <v>3</v>
      </c>
      <c r="H10" s="110">
        <v>6</v>
      </c>
      <c r="I10" s="110">
        <v>0</v>
      </c>
      <c r="J10" s="110" t="s">
        <v>19</v>
      </c>
      <c r="K10" s="111">
        <v>3</v>
      </c>
      <c r="L10" s="95"/>
      <c r="M10" s="7"/>
      <c r="N10" s="7"/>
      <c r="O10" s="7"/>
      <c r="P10" s="36"/>
      <c r="Q10" s="95"/>
      <c r="R10" s="7"/>
      <c r="S10" s="7"/>
      <c r="T10" s="7"/>
      <c r="U10" s="36"/>
      <c r="V10" s="91"/>
      <c r="W10" s="7"/>
      <c r="X10" s="7"/>
      <c r="Y10" s="7"/>
      <c r="Z10" s="28"/>
      <c r="AA10" s="95"/>
      <c r="AB10" s="7"/>
      <c r="AC10" s="7"/>
      <c r="AD10" s="7"/>
      <c r="AE10" s="36"/>
      <c r="AF10" s="105"/>
      <c r="AG10" s="106"/>
    </row>
    <row r="11" spans="2:33" ht="12.75">
      <c r="B11" s="69" t="s">
        <v>75</v>
      </c>
      <c r="C11" s="60"/>
      <c r="D11" s="61"/>
      <c r="E11" s="64">
        <f t="shared" si="0"/>
        <v>138</v>
      </c>
      <c r="F11" s="102">
        <f t="shared" si="1"/>
        <v>48</v>
      </c>
      <c r="G11" s="63">
        <f>SUM(G12:G26)</f>
        <v>14</v>
      </c>
      <c r="H11" s="63">
        <f>SUM(H12:H26)</f>
        <v>8</v>
      </c>
      <c r="I11" s="63">
        <f>SUM(I12:I26)</f>
        <v>0</v>
      </c>
      <c r="J11" s="63"/>
      <c r="K11" s="102">
        <f>SUM(K12:K26)</f>
        <v>6</v>
      </c>
      <c r="L11" s="62">
        <f>SUM(L12:L26)</f>
        <v>20</v>
      </c>
      <c r="M11" s="63">
        <f>SUM(M12:M26)</f>
        <v>7</v>
      </c>
      <c r="N11" s="63">
        <f>SUM(N12:N26)</f>
        <v>0</v>
      </c>
      <c r="O11" s="63"/>
      <c r="P11" s="102">
        <f>SUM(P12:P26)</f>
        <v>9</v>
      </c>
      <c r="Q11" s="62">
        <f>SUM(Q12:Q26)</f>
        <v>15</v>
      </c>
      <c r="R11" s="63">
        <f>SUM(R12:R26)</f>
        <v>16</v>
      </c>
      <c r="S11" s="63">
        <f>SUM(S12:S26)</f>
        <v>20</v>
      </c>
      <c r="T11" s="63"/>
      <c r="U11" s="102">
        <f>SUM(U12:U26)</f>
        <v>15</v>
      </c>
      <c r="V11" s="62">
        <f>SUM(V12:V26)</f>
        <v>8</v>
      </c>
      <c r="W11" s="63">
        <f>SUM(W12:W26)</f>
        <v>8</v>
      </c>
      <c r="X11" s="63">
        <f>SUM(X12:X26)</f>
        <v>22</v>
      </c>
      <c r="Y11" s="63"/>
      <c r="Z11" s="102">
        <f>SUM(Z12:Z26)</f>
        <v>18</v>
      </c>
      <c r="AA11" s="62">
        <f>SUM(AA12:AA26)</f>
        <v>0</v>
      </c>
      <c r="AB11" s="63">
        <f>SUM(AB12:AB26)</f>
        <v>0</v>
      </c>
      <c r="AC11" s="63">
        <f>SUM(AC12:AC26)</f>
        <v>0</v>
      </c>
      <c r="AD11" s="63"/>
      <c r="AE11" s="63">
        <f>SUM(AE12:AE26)</f>
        <v>0</v>
      </c>
      <c r="AF11" s="67"/>
      <c r="AG11" s="68"/>
    </row>
    <row r="12" spans="2:33" s="100" customFormat="1" ht="14.25">
      <c r="B12" s="18" t="s">
        <v>1</v>
      </c>
      <c r="C12" s="23" t="s">
        <v>260</v>
      </c>
      <c r="D12" s="113" t="s">
        <v>245</v>
      </c>
      <c r="E12" s="110">
        <f t="shared" si="0"/>
        <v>8</v>
      </c>
      <c r="F12" s="111">
        <f t="shared" si="1"/>
        <v>2</v>
      </c>
      <c r="G12" s="108">
        <v>4</v>
      </c>
      <c r="H12" s="110">
        <v>4</v>
      </c>
      <c r="I12" s="110">
        <v>0</v>
      </c>
      <c r="J12" s="110" t="s">
        <v>19</v>
      </c>
      <c r="K12" s="111">
        <v>2</v>
      </c>
      <c r="L12" s="108"/>
      <c r="M12" s="110"/>
      <c r="N12" s="110"/>
      <c r="O12" s="110"/>
      <c r="P12" s="115"/>
      <c r="Q12" s="108"/>
      <c r="R12" s="110"/>
      <c r="S12" s="110"/>
      <c r="T12" s="110"/>
      <c r="U12" s="115"/>
      <c r="V12" s="109"/>
      <c r="W12" s="110"/>
      <c r="X12" s="110"/>
      <c r="Y12" s="110"/>
      <c r="Z12" s="111"/>
      <c r="AA12" s="108"/>
      <c r="AB12" s="110"/>
      <c r="AC12" s="110"/>
      <c r="AD12" s="110"/>
      <c r="AE12" s="115"/>
      <c r="AF12" s="108"/>
      <c r="AG12" s="116"/>
    </row>
    <row r="13" spans="2:33" s="100" customFormat="1" ht="14.25">
      <c r="B13" s="18" t="s">
        <v>13</v>
      </c>
      <c r="C13" s="23" t="s">
        <v>249</v>
      </c>
      <c r="D13" s="113" t="s">
        <v>64</v>
      </c>
      <c r="E13" s="110">
        <f t="shared" si="0"/>
        <v>12</v>
      </c>
      <c r="F13" s="111">
        <f t="shared" si="1"/>
        <v>4</v>
      </c>
      <c r="G13" s="108"/>
      <c r="H13" s="110"/>
      <c r="I13" s="110"/>
      <c r="J13" s="110"/>
      <c r="K13" s="111"/>
      <c r="L13" s="108">
        <v>12</v>
      </c>
      <c r="M13" s="110">
        <v>0</v>
      </c>
      <c r="N13" s="110">
        <v>0</v>
      </c>
      <c r="O13" s="110" t="s">
        <v>16</v>
      </c>
      <c r="P13" s="115">
        <v>4</v>
      </c>
      <c r="Q13" s="108"/>
      <c r="R13" s="110"/>
      <c r="S13" s="110"/>
      <c r="T13" s="110"/>
      <c r="U13" s="115"/>
      <c r="V13" s="109"/>
      <c r="W13" s="110"/>
      <c r="X13" s="110"/>
      <c r="Y13" s="110"/>
      <c r="Z13" s="111"/>
      <c r="AA13" s="108"/>
      <c r="AB13" s="110"/>
      <c r="AC13" s="110"/>
      <c r="AD13" s="110"/>
      <c r="AE13" s="115"/>
      <c r="AF13" s="108" t="s">
        <v>28</v>
      </c>
      <c r="AG13" s="116"/>
    </row>
    <row r="14" spans="2:33" s="100" customFormat="1" ht="14.25">
      <c r="B14" s="18" t="s">
        <v>21</v>
      </c>
      <c r="C14" s="23" t="s">
        <v>250</v>
      </c>
      <c r="D14" s="113" t="s">
        <v>65</v>
      </c>
      <c r="E14" s="110">
        <f t="shared" si="0"/>
        <v>6</v>
      </c>
      <c r="F14" s="111">
        <f t="shared" si="1"/>
        <v>2</v>
      </c>
      <c r="G14" s="108"/>
      <c r="H14" s="110"/>
      <c r="I14" s="110"/>
      <c r="J14" s="110"/>
      <c r="K14" s="111"/>
      <c r="L14" s="108"/>
      <c r="M14" s="110"/>
      <c r="N14" s="110"/>
      <c r="O14" s="110"/>
      <c r="P14" s="115"/>
      <c r="Q14" s="108">
        <v>0</v>
      </c>
      <c r="R14" s="110">
        <v>0</v>
      </c>
      <c r="S14" s="110">
        <v>6</v>
      </c>
      <c r="T14" s="110" t="s">
        <v>19</v>
      </c>
      <c r="U14" s="115">
        <v>2</v>
      </c>
      <c r="V14" s="109"/>
      <c r="W14" s="110"/>
      <c r="X14" s="110"/>
      <c r="Y14" s="110"/>
      <c r="Z14" s="111"/>
      <c r="AA14" s="108"/>
      <c r="AB14" s="110"/>
      <c r="AC14" s="110"/>
      <c r="AD14" s="110"/>
      <c r="AE14" s="115"/>
      <c r="AF14" s="108" t="s">
        <v>29</v>
      </c>
      <c r="AG14" s="116" t="s">
        <v>13</v>
      </c>
    </row>
    <row r="15" spans="2:33" ht="14.25">
      <c r="B15" s="18" t="s">
        <v>14</v>
      </c>
      <c r="C15" s="23" t="s">
        <v>251</v>
      </c>
      <c r="D15" s="15" t="s">
        <v>66</v>
      </c>
      <c r="E15" s="110">
        <f t="shared" si="0"/>
        <v>6</v>
      </c>
      <c r="F15" s="111">
        <f t="shared" si="1"/>
        <v>2</v>
      </c>
      <c r="G15" s="94"/>
      <c r="H15" s="3"/>
      <c r="I15" s="3"/>
      <c r="J15" s="3"/>
      <c r="K15" s="17"/>
      <c r="L15" s="94">
        <v>3</v>
      </c>
      <c r="M15" s="3">
        <v>3</v>
      </c>
      <c r="N15" s="3">
        <v>0</v>
      </c>
      <c r="O15" s="3" t="s">
        <v>19</v>
      </c>
      <c r="P15" s="8">
        <v>2</v>
      </c>
      <c r="Q15" s="94"/>
      <c r="R15" s="3"/>
      <c r="S15" s="3"/>
      <c r="T15" s="3"/>
      <c r="U15" s="8"/>
      <c r="V15" s="6"/>
      <c r="W15" s="3"/>
      <c r="X15" s="3"/>
      <c r="Y15" s="3"/>
      <c r="Z15" s="17"/>
      <c r="AA15" s="94"/>
      <c r="AB15" s="3"/>
      <c r="AC15" s="3"/>
      <c r="AD15" s="3"/>
      <c r="AE15" s="8"/>
      <c r="AF15" s="26"/>
      <c r="AG15" s="20"/>
    </row>
    <row r="16" spans="2:33" ht="14.25">
      <c r="B16" s="18" t="s">
        <v>31</v>
      </c>
      <c r="C16" s="23" t="s">
        <v>252</v>
      </c>
      <c r="D16" s="15" t="s">
        <v>67</v>
      </c>
      <c r="E16" s="110">
        <f t="shared" si="0"/>
        <v>6</v>
      </c>
      <c r="F16" s="111">
        <f t="shared" si="1"/>
        <v>2</v>
      </c>
      <c r="G16" s="94"/>
      <c r="H16" s="3"/>
      <c r="I16" s="3"/>
      <c r="J16" s="3"/>
      <c r="K16" s="17"/>
      <c r="L16" s="94"/>
      <c r="M16" s="3"/>
      <c r="N16" s="3"/>
      <c r="O16" s="3"/>
      <c r="P16" s="8"/>
      <c r="Q16" s="94">
        <v>6</v>
      </c>
      <c r="R16" s="3">
        <v>0</v>
      </c>
      <c r="S16" s="3">
        <v>0</v>
      </c>
      <c r="T16" s="3" t="s">
        <v>16</v>
      </c>
      <c r="U16" s="8">
        <v>2</v>
      </c>
      <c r="V16" s="6"/>
      <c r="W16" s="3"/>
      <c r="X16" s="3"/>
      <c r="Y16" s="3"/>
      <c r="Z16" s="17"/>
      <c r="AA16" s="94"/>
      <c r="AB16" s="3"/>
      <c r="AC16" s="3"/>
      <c r="AD16" s="3"/>
      <c r="AE16" s="8"/>
      <c r="AF16" s="26" t="s">
        <v>14</v>
      </c>
      <c r="AG16" s="20"/>
    </row>
    <row r="17" spans="2:33" ht="14.25">
      <c r="B17" s="18" t="s">
        <v>15</v>
      </c>
      <c r="C17" s="23" t="s">
        <v>253</v>
      </c>
      <c r="D17" s="15" t="s">
        <v>68</v>
      </c>
      <c r="E17" s="110">
        <f t="shared" si="0"/>
        <v>9</v>
      </c>
      <c r="F17" s="111">
        <f t="shared" si="1"/>
        <v>3</v>
      </c>
      <c r="G17" s="94"/>
      <c r="H17" s="3"/>
      <c r="I17" s="3"/>
      <c r="J17" s="3"/>
      <c r="K17" s="17"/>
      <c r="L17" s="94">
        <v>5</v>
      </c>
      <c r="M17" s="3">
        <v>4</v>
      </c>
      <c r="N17" s="3">
        <v>0</v>
      </c>
      <c r="O17" s="3" t="s">
        <v>16</v>
      </c>
      <c r="P17" s="8">
        <v>3</v>
      </c>
      <c r="Q17" s="94"/>
      <c r="R17" s="3"/>
      <c r="S17" s="3"/>
      <c r="T17" s="3"/>
      <c r="U17" s="8"/>
      <c r="V17" s="94"/>
      <c r="W17" s="3"/>
      <c r="X17" s="3"/>
      <c r="Y17" s="3"/>
      <c r="Z17" s="8"/>
      <c r="AA17" s="94"/>
      <c r="AB17" s="3"/>
      <c r="AC17" s="3"/>
      <c r="AD17" s="3"/>
      <c r="AE17" s="8"/>
      <c r="AF17" s="26"/>
      <c r="AG17" s="20"/>
    </row>
    <row r="18" spans="2:33" ht="14.25">
      <c r="B18" s="18" t="s">
        <v>32</v>
      </c>
      <c r="C18" s="23" t="s">
        <v>254</v>
      </c>
      <c r="D18" s="15" t="s">
        <v>69</v>
      </c>
      <c r="E18" s="110">
        <f t="shared" si="0"/>
        <v>9</v>
      </c>
      <c r="F18" s="111">
        <f t="shared" si="1"/>
        <v>3</v>
      </c>
      <c r="G18" s="94"/>
      <c r="H18" s="3"/>
      <c r="I18" s="3"/>
      <c r="J18" s="3"/>
      <c r="K18" s="17"/>
      <c r="L18" s="94"/>
      <c r="M18" s="3"/>
      <c r="N18" s="3"/>
      <c r="O18" s="3"/>
      <c r="P18" s="8"/>
      <c r="Q18" s="94">
        <v>5</v>
      </c>
      <c r="R18" s="3">
        <v>4</v>
      </c>
      <c r="S18" s="3">
        <v>0</v>
      </c>
      <c r="T18" s="3" t="s">
        <v>16</v>
      </c>
      <c r="U18" s="8">
        <v>3</v>
      </c>
      <c r="V18" s="94"/>
      <c r="W18" s="3"/>
      <c r="X18" s="3"/>
      <c r="Y18" s="3"/>
      <c r="Z18" s="8"/>
      <c r="AA18" s="94"/>
      <c r="AB18" s="3"/>
      <c r="AC18" s="3"/>
      <c r="AD18" s="3"/>
      <c r="AE18" s="8"/>
      <c r="AF18" s="26" t="s">
        <v>15</v>
      </c>
      <c r="AG18" s="20"/>
    </row>
    <row r="19" spans="2:33" ht="14.25">
      <c r="B19" s="18" t="s">
        <v>33</v>
      </c>
      <c r="C19" s="23" t="s">
        <v>255</v>
      </c>
      <c r="D19" s="15" t="s">
        <v>20</v>
      </c>
      <c r="E19" s="110">
        <f t="shared" si="0"/>
        <v>6</v>
      </c>
      <c r="F19" s="111">
        <f t="shared" si="1"/>
        <v>2</v>
      </c>
      <c r="G19" s="94">
        <v>6</v>
      </c>
      <c r="H19" s="3">
        <v>0</v>
      </c>
      <c r="I19" s="3">
        <v>0</v>
      </c>
      <c r="J19" s="3" t="s">
        <v>16</v>
      </c>
      <c r="K19" s="8">
        <v>2</v>
      </c>
      <c r="L19" s="94"/>
      <c r="M19" s="3"/>
      <c r="N19" s="3"/>
      <c r="O19" s="3"/>
      <c r="P19" s="8"/>
      <c r="Q19" s="94"/>
      <c r="R19" s="3"/>
      <c r="S19" s="3"/>
      <c r="T19" s="3"/>
      <c r="U19" s="8"/>
      <c r="V19" s="94"/>
      <c r="W19" s="3"/>
      <c r="X19" s="3"/>
      <c r="Y19" s="3"/>
      <c r="Z19" s="8"/>
      <c r="AA19" s="94"/>
      <c r="AB19" s="3"/>
      <c r="AC19" s="3"/>
      <c r="AD19" s="3"/>
      <c r="AE19" s="8"/>
      <c r="AF19" s="27"/>
      <c r="AG19" s="20"/>
    </row>
    <row r="20" spans="2:33" ht="14.25">
      <c r="B20" s="18" t="s">
        <v>34</v>
      </c>
      <c r="C20" s="23" t="s">
        <v>262</v>
      </c>
      <c r="D20" s="15" t="s">
        <v>7</v>
      </c>
      <c r="E20" s="110">
        <f t="shared" si="0"/>
        <v>8</v>
      </c>
      <c r="F20" s="111">
        <f t="shared" si="1"/>
        <v>2</v>
      </c>
      <c r="G20" s="94">
        <v>4</v>
      </c>
      <c r="H20" s="3">
        <v>4</v>
      </c>
      <c r="I20" s="3">
        <v>0</v>
      </c>
      <c r="J20" s="3" t="s">
        <v>19</v>
      </c>
      <c r="K20" s="8">
        <v>2</v>
      </c>
      <c r="L20" s="94"/>
      <c r="M20" s="3"/>
      <c r="N20" s="3"/>
      <c r="O20" s="3"/>
      <c r="P20" s="8"/>
      <c r="Q20" s="94"/>
      <c r="R20" s="3"/>
      <c r="S20" s="3"/>
      <c r="T20" s="3"/>
      <c r="U20" s="8"/>
      <c r="V20" s="6"/>
      <c r="W20" s="3"/>
      <c r="X20" s="3"/>
      <c r="Y20" s="3"/>
      <c r="Z20" s="17"/>
      <c r="AA20" s="94"/>
      <c r="AB20" s="3"/>
      <c r="AC20" s="3"/>
      <c r="AD20" s="3"/>
      <c r="AE20" s="8"/>
      <c r="AF20" s="26"/>
      <c r="AG20" s="20"/>
    </row>
    <row r="21" spans="2:33" ht="14.25">
      <c r="B21" s="18" t="s">
        <v>35</v>
      </c>
      <c r="C21" s="23" t="s">
        <v>263</v>
      </c>
      <c r="D21" s="15" t="s">
        <v>8</v>
      </c>
      <c r="E21" s="110">
        <f t="shared" si="0"/>
        <v>16</v>
      </c>
      <c r="F21" s="111">
        <f t="shared" si="1"/>
        <v>4</v>
      </c>
      <c r="G21" s="94"/>
      <c r="H21" s="3"/>
      <c r="I21" s="3"/>
      <c r="J21" s="3"/>
      <c r="K21" s="17"/>
      <c r="L21" s="94"/>
      <c r="M21" s="3"/>
      <c r="N21" s="3"/>
      <c r="O21" s="3"/>
      <c r="P21" s="8"/>
      <c r="Q21" s="94">
        <v>0</v>
      </c>
      <c r="R21" s="3">
        <v>8</v>
      </c>
      <c r="S21" s="3">
        <v>8</v>
      </c>
      <c r="T21" s="3" t="s">
        <v>19</v>
      </c>
      <c r="U21" s="8">
        <v>4</v>
      </c>
      <c r="V21" s="6"/>
      <c r="W21" s="3"/>
      <c r="X21" s="3"/>
      <c r="Y21" s="3"/>
      <c r="Z21" s="17"/>
      <c r="AA21" s="94"/>
      <c r="AB21" s="3"/>
      <c r="AC21" s="3"/>
      <c r="AD21" s="3"/>
      <c r="AE21" s="8"/>
      <c r="AF21" s="26"/>
      <c r="AG21" s="20"/>
    </row>
    <row r="22" spans="2:33" ht="14.25">
      <c r="B22" s="18" t="s">
        <v>36</v>
      </c>
      <c r="C22" s="23" t="s">
        <v>264</v>
      </c>
      <c r="D22" s="15" t="s">
        <v>9</v>
      </c>
      <c r="E22" s="110">
        <f t="shared" si="0"/>
        <v>16</v>
      </c>
      <c r="F22" s="111">
        <f t="shared" si="1"/>
        <v>4</v>
      </c>
      <c r="G22" s="94"/>
      <c r="H22" s="3"/>
      <c r="I22" s="3"/>
      <c r="J22" s="3"/>
      <c r="K22" s="8"/>
      <c r="L22" s="94"/>
      <c r="M22" s="3"/>
      <c r="N22" s="3"/>
      <c r="O22" s="3"/>
      <c r="P22" s="8"/>
      <c r="Q22" s="94"/>
      <c r="R22" s="3"/>
      <c r="S22" s="3"/>
      <c r="T22" s="3"/>
      <c r="U22" s="8"/>
      <c r="V22" s="94">
        <v>0</v>
      </c>
      <c r="W22" s="3">
        <v>0</v>
      </c>
      <c r="X22" s="3">
        <v>16</v>
      </c>
      <c r="Y22" s="3" t="s">
        <v>19</v>
      </c>
      <c r="Z22" s="8">
        <v>4</v>
      </c>
      <c r="AA22" s="94"/>
      <c r="AB22" s="3"/>
      <c r="AC22" s="3"/>
      <c r="AD22" s="3"/>
      <c r="AE22" s="8"/>
      <c r="AF22" s="26"/>
      <c r="AG22" s="20"/>
    </row>
    <row r="23" spans="2:33" ht="14.25">
      <c r="B23" s="18" t="s">
        <v>37</v>
      </c>
      <c r="C23" s="23" t="s">
        <v>265</v>
      </c>
      <c r="D23" s="15" t="s">
        <v>10</v>
      </c>
      <c r="E23" s="110">
        <f t="shared" si="0"/>
        <v>8</v>
      </c>
      <c r="F23" s="111">
        <f t="shared" si="1"/>
        <v>2</v>
      </c>
      <c r="G23" s="94"/>
      <c r="H23" s="3"/>
      <c r="I23" s="3"/>
      <c r="J23" s="3"/>
      <c r="K23" s="17"/>
      <c r="L23" s="94"/>
      <c r="M23" s="3"/>
      <c r="N23" s="3"/>
      <c r="O23" s="3"/>
      <c r="P23" s="8"/>
      <c r="Q23" s="6">
        <v>4</v>
      </c>
      <c r="R23" s="3">
        <v>4</v>
      </c>
      <c r="S23" s="3">
        <v>0</v>
      </c>
      <c r="T23" s="3" t="s">
        <v>16</v>
      </c>
      <c r="U23" s="8">
        <v>2</v>
      </c>
      <c r="V23" s="94"/>
      <c r="W23" s="3"/>
      <c r="X23" s="3"/>
      <c r="Y23" s="3"/>
      <c r="Z23" s="17"/>
      <c r="AA23" s="94"/>
      <c r="AB23" s="3"/>
      <c r="AC23" s="3"/>
      <c r="AD23" s="3"/>
      <c r="AE23" s="8"/>
      <c r="AF23" s="26"/>
      <c r="AG23" s="20"/>
    </row>
    <row r="24" spans="1:33" ht="14.25">
      <c r="A24" s="5"/>
      <c r="B24" s="18" t="s">
        <v>38</v>
      </c>
      <c r="C24" s="23" t="s">
        <v>256</v>
      </c>
      <c r="D24" s="15" t="s">
        <v>11</v>
      </c>
      <c r="E24" s="110">
        <f t="shared" si="0"/>
        <v>16</v>
      </c>
      <c r="F24" s="111">
        <f t="shared" si="1"/>
        <v>4</v>
      </c>
      <c r="G24" s="94"/>
      <c r="H24" s="3"/>
      <c r="I24" s="3"/>
      <c r="J24" s="3"/>
      <c r="K24" s="17"/>
      <c r="L24" s="94"/>
      <c r="M24" s="3"/>
      <c r="N24" s="3"/>
      <c r="O24" s="3"/>
      <c r="P24" s="8"/>
      <c r="Q24" s="94"/>
      <c r="R24" s="3"/>
      <c r="S24" s="3"/>
      <c r="T24" s="3"/>
      <c r="U24" s="8"/>
      <c r="V24" s="6">
        <v>8</v>
      </c>
      <c r="W24" s="3">
        <v>8</v>
      </c>
      <c r="X24" s="3">
        <v>0</v>
      </c>
      <c r="Y24" s="3" t="s">
        <v>19</v>
      </c>
      <c r="Z24" s="17">
        <v>4</v>
      </c>
      <c r="AA24" s="94"/>
      <c r="AB24" s="3"/>
      <c r="AC24" s="3"/>
      <c r="AD24" s="3"/>
      <c r="AE24" s="8"/>
      <c r="AF24" s="26"/>
      <c r="AG24" s="20"/>
    </row>
    <row r="25" spans="2:33" ht="14.25">
      <c r="B25" s="18" t="s">
        <v>39</v>
      </c>
      <c r="C25" s="23" t="s">
        <v>257</v>
      </c>
      <c r="D25" s="15" t="s">
        <v>18</v>
      </c>
      <c r="E25" s="110">
        <f t="shared" si="0"/>
        <v>6</v>
      </c>
      <c r="F25" s="111">
        <f t="shared" si="1"/>
        <v>2</v>
      </c>
      <c r="G25" s="94"/>
      <c r="H25" s="3"/>
      <c r="I25" s="3"/>
      <c r="J25" s="3"/>
      <c r="K25" s="17"/>
      <c r="L25" s="94"/>
      <c r="M25" s="3"/>
      <c r="N25" s="3"/>
      <c r="O25" s="3"/>
      <c r="P25" s="8"/>
      <c r="Q25" s="94">
        <v>0</v>
      </c>
      <c r="R25" s="3">
        <v>0</v>
      </c>
      <c r="S25" s="3">
        <v>6</v>
      </c>
      <c r="T25" s="3" t="s">
        <v>19</v>
      </c>
      <c r="U25" s="8">
        <v>2</v>
      </c>
      <c r="V25" s="6"/>
      <c r="W25" s="3"/>
      <c r="X25" s="3"/>
      <c r="Y25" s="3"/>
      <c r="Z25" s="17"/>
      <c r="AA25" s="94"/>
      <c r="AB25" s="3"/>
      <c r="AC25" s="3"/>
      <c r="AD25" s="3"/>
      <c r="AE25" s="8"/>
      <c r="AF25" s="26" t="s">
        <v>14</v>
      </c>
      <c r="AG25" s="20"/>
    </row>
    <row r="26" spans="2:33" ht="14.25">
      <c r="B26" s="18" t="s">
        <v>40</v>
      </c>
      <c r="C26" s="24" t="s">
        <v>258</v>
      </c>
      <c r="D26" s="16" t="s">
        <v>102</v>
      </c>
      <c r="E26" s="110">
        <f t="shared" si="0"/>
        <v>6</v>
      </c>
      <c r="F26" s="111">
        <f t="shared" si="1"/>
        <v>10</v>
      </c>
      <c r="G26" s="94"/>
      <c r="H26" s="6"/>
      <c r="I26" s="6"/>
      <c r="J26" s="6"/>
      <c r="K26" s="29"/>
      <c r="L26" s="94"/>
      <c r="M26" s="6"/>
      <c r="N26" s="6"/>
      <c r="O26" s="6"/>
      <c r="P26" s="37"/>
      <c r="Q26" s="94"/>
      <c r="R26" s="6"/>
      <c r="S26" s="6"/>
      <c r="T26" s="6"/>
      <c r="U26" s="37"/>
      <c r="V26" s="6">
        <v>0</v>
      </c>
      <c r="W26" s="6">
        <v>0</v>
      </c>
      <c r="X26" s="6">
        <v>6</v>
      </c>
      <c r="Y26" s="6" t="s">
        <v>19</v>
      </c>
      <c r="Z26" s="29">
        <v>10</v>
      </c>
      <c r="AA26" s="94"/>
      <c r="AB26" s="6"/>
      <c r="AC26" s="6"/>
      <c r="AD26" s="6"/>
      <c r="AE26" s="37"/>
      <c r="AF26" s="26"/>
      <c r="AG26" s="20"/>
    </row>
    <row r="27" spans="2:33" ht="12.75">
      <c r="B27" s="69" t="s">
        <v>104</v>
      </c>
      <c r="C27" s="60"/>
      <c r="D27" s="61"/>
      <c r="E27" s="64">
        <f t="shared" si="0"/>
        <v>212</v>
      </c>
      <c r="F27" s="99">
        <f t="shared" si="1"/>
        <v>62</v>
      </c>
      <c r="G27" s="62">
        <f>SUM(G28:G40)</f>
        <v>20</v>
      </c>
      <c r="H27" s="63">
        <f>SUM(H28:H40)</f>
        <v>26</v>
      </c>
      <c r="I27" s="63">
        <f>SUM(I28:I40)</f>
        <v>0</v>
      </c>
      <c r="J27" s="63"/>
      <c r="K27" s="65">
        <f>SUM(K28:K40)</f>
        <v>14</v>
      </c>
      <c r="L27" s="62">
        <f>SUM(L28:L40)</f>
        <v>34</v>
      </c>
      <c r="M27" s="63">
        <f>SUM(M28:M40)</f>
        <v>28</v>
      </c>
      <c r="N27" s="63">
        <f>SUM(N28:N40)</f>
        <v>8</v>
      </c>
      <c r="O27" s="63"/>
      <c r="P27" s="66">
        <f>SUM(P28:P40)</f>
        <v>21</v>
      </c>
      <c r="Q27" s="62">
        <f>SUM(Q28:Q40)</f>
        <v>26</v>
      </c>
      <c r="R27" s="63">
        <f>SUM(R28:R40)</f>
        <v>14</v>
      </c>
      <c r="S27" s="63">
        <f>SUM(S28:S40)</f>
        <v>8</v>
      </c>
      <c r="T27" s="63"/>
      <c r="U27" s="63">
        <f>SUM(U28:U40)</f>
        <v>13</v>
      </c>
      <c r="V27" s="62">
        <f>SUM(V28:V40)</f>
        <v>22</v>
      </c>
      <c r="W27" s="63">
        <f>SUM(W28:W40)</f>
        <v>10</v>
      </c>
      <c r="X27" s="63">
        <f>SUM(X28:X40)</f>
        <v>16</v>
      </c>
      <c r="Y27" s="63"/>
      <c r="Z27" s="63">
        <f>SUM(Z28:Z40)</f>
        <v>14</v>
      </c>
      <c r="AA27" s="62">
        <f>SUM(AA28:AA40)</f>
        <v>0</v>
      </c>
      <c r="AB27" s="63">
        <f>SUM(AB28:AB40)</f>
        <v>0</v>
      </c>
      <c r="AC27" s="63">
        <f>SUM(AC28:AC40)</f>
        <v>0</v>
      </c>
      <c r="AD27" s="63"/>
      <c r="AE27" s="102">
        <f>SUM(AE28:AE40)</f>
        <v>0</v>
      </c>
      <c r="AF27" s="67"/>
      <c r="AG27" s="68"/>
    </row>
    <row r="28" spans="1:33" ht="14.25">
      <c r="A28" s="5"/>
      <c r="B28" s="18" t="s">
        <v>41</v>
      </c>
      <c r="C28" s="23" t="s">
        <v>111</v>
      </c>
      <c r="D28" s="15" t="s">
        <v>25</v>
      </c>
      <c r="E28" s="110">
        <f t="shared" si="0"/>
        <v>12</v>
      </c>
      <c r="F28" s="111">
        <f t="shared" si="1"/>
        <v>4</v>
      </c>
      <c r="G28" s="94">
        <v>6</v>
      </c>
      <c r="H28" s="3">
        <v>6</v>
      </c>
      <c r="I28" s="3">
        <v>0</v>
      </c>
      <c r="J28" s="3" t="s">
        <v>16</v>
      </c>
      <c r="K28" s="8">
        <v>4</v>
      </c>
      <c r="L28" s="94"/>
      <c r="M28" s="3"/>
      <c r="N28" s="3"/>
      <c r="O28" s="3"/>
      <c r="P28" s="8"/>
      <c r="Q28" s="94"/>
      <c r="R28" s="3"/>
      <c r="S28" s="3"/>
      <c r="T28" s="3"/>
      <c r="U28" s="8"/>
      <c r="V28" s="6"/>
      <c r="W28" s="3"/>
      <c r="X28" s="3"/>
      <c r="Y28" s="3"/>
      <c r="Z28" s="17"/>
      <c r="AA28" s="94"/>
      <c r="AB28" s="3"/>
      <c r="AC28" s="3"/>
      <c r="AD28" s="3"/>
      <c r="AE28" s="8"/>
      <c r="AF28" s="25"/>
      <c r="AG28" s="21"/>
    </row>
    <row r="29" spans="1:33" ht="14.25">
      <c r="A29" s="5"/>
      <c r="B29" s="18" t="s">
        <v>42</v>
      </c>
      <c r="C29" s="23" t="s">
        <v>112</v>
      </c>
      <c r="D29" s="15" t="s">
        <v>82</v>
      </c>
      <c r="E29" s="110">
        <f t="shared" si="0"/>
        <v>12</v>
      </c>
      <c r="F29" s="111">
        <f t="shared" si="1"/>
        <v>4</v>
      </c>
      <c r="G29" s="94"/>
      <c r="H29" s="3"/>
      <c r="I29" s="3"/>
      <c r="J29" s="3"/>
      <c r="K29" s="8"/>
      <c r="L29" s="94">
        <v>6</v>
      </c>
      <c r="M29" s="3">
        <v>6</v>
      </c>
      <c r="N29" s="3">
        <v>0</v>
      </c>
      <c r="O29" s="3" t="s">
        <v>16</v>
      </c>
      <c r="P29" s="8">
        <v>4</v>
      </c>
      <c r="Q29" s="94"/>
      <c r="R29" s="3"/>
      <c r="S29" s="3"/>
      <c r="T29" s="3"/>
      <c r="U29" s="8"/>
      <c r="V29" s="6"/>
      <c r="W29" s="3"/>
      <c r="X29" s="3"/>
      <c r="Y29" s="3"/>
      <c r="Z29" s="17"/>
      <c r="AA29" s="94"/>
      <c r="AB29" s="3"/>
      <c r="AC29" s="3"/>
      <c r="AD29" s="3"/>
      <c r="AE29" s="8"/>
      <c r="AF29" s="25" t="s">
        <v>41</v>
      </c>
      <c r="AG29" s="21"/>
    </row>
    <row r="30" spans="1:33" ht="14.25">
      <c r="A30" s="5"/>
      <c r="B30" s="18" t="s">
        <v>43</v>
      </c>
      <c r="C30" s="23" t="s">
        <v>113</v>
      </c>
      <c r="D30" s="15" t="s">
        <v>57</v>
      </c>
      <c r="E30" s="110">
        <f t="shared" si="0"/>
        <v>18</v>
      </c>
      <c r="F30" s="111">
        <f t="shared" si="1"/>
        <v>6</v>
      </c>
      <c r="G30" s="94">
        <v>6</v>
      </c>
      <c r="H30" s="3">
        <v>12</v>
      </c>
      <c r="I30" s="3">
        <v>0</v>
      </c>
      <c r="J30" s="3" t="s">
        <v>19</v>
      </c>
      <c r="K30" s="8">
        <v>6</v>
      </c>
      <c r="L30" s="94"/>
      <c r="M30" s="3"/>
      <c r="N30" s="3"/>
      <c r="O30" s="3"/>
      <c r="P30" s="8"/>
      <c r="Q30" s="94"/>
      <c r="R30" s="3"/>
      <c r="S30" s="3"/>
      <c r="T30" s="3"/>
      <c r="U30" s="8"/>
      <c r="V30" s="6"/>
      <c r="W30" s="3"/>
      <c r="X30" s="3"/>
      <c r="Y30" s="3"/>
      <c r="Z30" s="17"/>
      <c r="AA30" s="94"/>
      <c r="AB30" s="3"/>
      <c r="AC30" s="3"/>
      <c r="AD30" s="3"/>
      <c r="AE30" s="8"/>
      <c r="AF30" s="25"/>
      <c r="AG30" s="21"/>
    </row>
    <row r="31" spans="1:33" ht="14.25">
      <c r="A31" s="5"/>
      <c r="B31" s="18" t="s">
        <v>44</v>
      </c>
      <c r="C31" s="23" t="s">
        <v>114</v>
      </c>
      <c r="D31" s="15" t="s">
        <v>58</v>
      </c>
      <c r="E31" s="110">
        <f t="shared" si="0"/>
        <v>18</v>
      </c>
      <c r="F31" s="111">
        <f t="shared" si="1"/>
        <v>6</v>
      </c>
      <c r="G31" s="94"/>
      <c r="H31" s="3"/>
      <c r="I31" s="3"/>
      <c r="J31" s="3"/>
      <c r="K31" s="8"/>
      <c r="L31" s="94">
        <v>6</v>
      </c>
      <c r="M31" s="3">
        <v>12</v>
      </c>
      <c r="N31" s="3">
        <v>0</v>
      </c>
      <c r="O31" s="3" t="s">
        <v>19</v>
      </c>
      <c r="P31" s="8">
        <v>6</v>
      </c>
      <c r="Q31" s="94"/>
      <c r="R31" s="3"/>
      <c r="S31" s="3"/>
      <c r="T31" s="3"/>
      <c r="U31" s="8"/>
      <c r="V31" s="6"/>
      <c r="W31" s="3"/>
      <c r="X31" s="3"/>
      <c r="Y31" s="3"/>
      <c r="Z31" s="17"/>
      <c r="AA31" s="94"/>
      <c r="AB31" s="3"/>
      <c r="AC31" s="3"/>
      <c r="AD31" s="3"/>
      <c r="AE31" s="8"/>
      <c r="AF31" s="25" t="s">
        <v>43</v>
      </c>
      <c r="AG31" s="21"/>
    </row>
    <row r="32" spans="1:33" ht="14.25">
      <c r="A32" s="5"/>
      <c r="B32" s="18" t="s">
        <v>45</v>
      </c>
      <c r="C32" s="23"/>
      <c r="D32" s="15" t="s">
        <v>115</v>
      </c>
      <c r="E32" s="110">
        <f t="shared" si="0"/>
        <v>48</v>
      </c>
      <c r="F32" s="111">
        <f t="shared" si="1"/>
        <v>12</v>
      </c>
      <c r="G32" s="94"/>
      <c r="H32" s="3"/>
      <c r="I32" s="3"/>
      <c r="J32" s="3"/>
      <c r="K32" s="17"/>
      <c r="L32" s="94">
        <v>8</v>
      </c>
      <c r="M32" s="3">
        <v>4</v>
      </c>
      <c r="N32" s="3">
        <v>4</v>
      </c>
      <c r="O32" s="3" t="s">
        <v>16</v>
      </c>
      <c r="P32" s="8">
        <v>4</v>
      </c>
      <c r="Q32" s="94">
        <v>8</v>
      </c>
      <c r="R32" s="3">
        <v>4</v>
      </c>
      <c r="S32" s="3">
        <v>4</v>
      </c>
      <c r="T32" s="3" t="s">
        <v>16</v>
      </c>
      <c r="U32" s="8">
        <v>4</v>
      </c>
      <c r="V32" s="6">
        <v>8</v>
      </c>
      <c r="W32" s="3">
        <v>4</v>
      </c>
      <c r="X32" s="3">
        <v>4</v>
      </c>
      <c r="Y32" s="3" t="s">
        <v>16</v>
      </c>
      <c r="Z32" s="17">
        <v>4</v>
      </c>
      <c r="AA32" s="94"/>
      <c r="AB32" s="3"/>
      <c r="AC32" s="3"/>
      <c r="AD32" s="3"/>
      <c r="AE32" s="8"/>
      <c r="AF32" s="25"/>
      <c r="AG32" s="21"/>
    </row>
    <row r="33" spans="1:33" ht="14.25">
      <c r="A33" s="5"/>
      <c r="B33" s="18" t="s">
        <v>46</v>
      </c>
      <c r="C33" s="23"/>
      <c r="D33" s="15" t="s">
        <v>116</v>
      </c>
      <c r="E33" s="110">
        <f t="shared" si="0"/>
        <v>36</v>
      </c>
      <c r="F33" s="111">
        <f t="shared" si="1"/>
        <v>9</v>
      </c>
      <c r="G33" s="94"/>
      <c r="H33" s="3"/>
      <c r="I33" s="3"/>
      <c r="J33" s="3"/>
      <c r="K33" s="17"/>
      <c r="L33" s="94">
        <v>8</v>
      </c>
      <c r="M33" s="3">
        <v>0</v>
      </c>
      <c r="N33" s="3">
        <v>4</v>
      </c>
      <c r="O33" s="3" t="s">
        <v>16</v>
      </c>
      <c r="P33" s="8">
        <v>3</v>
      </c>
      <c r="Q33" s="94">
        <v>8</v>
      </c>
      <c r="R33" s="3">
        <v>0</v>
      </c>
      <c r="S33" s="3">
        <v>4</v>
      </c>
      <c r="T33" s="3" t="s">
        <v>16</v>
      </c>
      <c r="U33" s="8">
        <v>3</v>
      </c>
      <c r="V33" s="6">
        <v>8</v>
      </c>
      <c r="W33" s="3">
        <v>0</v>
      </c>
      <c r="X33" s="3">
        <v>4</v>
      </c>
      <c r="Y33" s="3" t="s">
        <v>16</v>
      </c>
      <c r="Z33" s="17">
        <v>3</v>
      </c>
      <c r="AA33" s="94"/>
      <c r="AB33" s="3"/>
      <c r="AC33" s="3"/>
      <c r="AD33" s="3"/>
      <c r="AE33" s="8"/>
      <c r="AF33" s="25"/>
      <c r="AG33" s="21"/>
    </row>
    <row r="34" spans="1:33" ht="14.25">
      <c r="A34" s="5"/>
      <c r="B34" s="18" t="s">
        <v>47</v>
      </c>
      <c r="C34" s="23" t="s">
        <v>266</v>
      </c>
      <c r="D34" s="15" t="s">
        <v>59</v>
      </c>
      <c r="E34" s="110">
        <f t="shared" si="0"/>
        <v>12</v>
      </c>
      <c r="F34" s="111">
        <f t="shared" si="1"/>
        <v>4</v>
      </c>
      <c r="G34" s="94"/>
      <c r="H34" s="3"/>
      <c r="I34" s="3"/>
      <c r="J34" s="3"/>
      <c r="K34" s="17"/>
      <c r="L34" s="94">
        <v>6</v>
      </c>
      <c r="M34" s="3">
        <v>6</v>
      </c>
      <c r="N34" s="3">
        <v>0</v>
      </c>
      <c r="O34" s="3" t="s">
        <v>19</v>
      </c>
      <c r="P34" s="8">
        <v>4</v>
      </c>
      <c r="Q34" s="94"/>
      <c r="R34" s="3"/>
      <c r="S34" s="3"/>
      <c r="T34" s="3"/>
      <c r="U34" s="8"/>
      <c r="V34" s="6"/>
      <c r="W34" s="3"/>
      <c r="X34" s="3"/>
      <c r="Y34" s="3"/>
      <c r="Z34" s="17"/>
      <c r="AA34" s="94"/>
      <c r="AB34" s="3"/>
      <c r="AC34" s="3"/>
      <c r="AD34" s="3"/>
      <c r="AE34" s="8"/>
      <c r="AF34" s="25"/>
      <c r="AG34" s="21"/>
    </row>
    <row r="35" spans="1:33" ht="14.25">
      <c r="A35" s="5"/>
      <c r="B35" s="18" t="s">
        <v>48</v>
      </c>
      <c r="C35" s="23" t="s">
        <v>267</v>
      </c>
      <c r="D35" s="15" t="s">
        <v>60</v>
      </c>
      <c r="E35" s="110">
        <f t="shared" si="0"/>
        <v>12</v>
      </c>
      <c r="F35" s="111">
        <f t="shared" si="1"/>
        <v>4</v>
      </c>
      <c r="G35" s="94"/>
      <c r="H35" s="3"/>
      <c r="I35" s="3"/>
      <c r="J35" s="3"/>
      <c r="K35" s="17"/>
      <c r="L35" s="94"/>
      <c r="M35" s="3"/>
      <c r="N35" s="3"/>
      <c r="O35" s="3"/>
      <c r="P35" s="8"/>
      <c r="Q35" s="94">
        <v>6</v>
      </c>
      <c r="R35" s="3">
        <v>6</v>
      </c>
      <c r="S35" s="3">
        <v>0</v>
      </c>
      <c r="T35" s="3" t="s">
        <v>19</v>
      </c>
      <c r="U35" s="8">
        <v>4</v>
      </c>
      <c r="V35" s="6"/>
      <c r="W35" s="3"/>
      <c r="X35" s="3"/>
      <c r="Y35" s="3"/>
      <c r="Z35" s="17"/>
      <c r="AA35" s="94"/>
      <c r="AB35" s="3"/>
      <c r="AC35" s="3"/>
      <c r="AD35" s="3"/>
      <c r="AE35" s="8"/>
      <c r="AF35" s="25"/>
      <c r="AG35" s="21"/>
    </row>
    <row r="36" spans="1:33" ht="14.25">
      <c r="A36" s="5"/>
      <c r="B36" s="18" t="s">
        <v>49</v>
      </c>
      <c r="C36" s="23" t="s">
        <v>268</v>
      </c>
      <c r="D36" s="15" t="s">
        <v>61</v>
      </c>
      <c r="E36" s="110">
        <f t="shared" si="0"/>
        <v>12</v>
      </c>
      <c r="F36" s="111">
        <f t="shared" si="1"/>
        <v>4</v>
      </c>
      <c r="G36" s="94"/>
      <c r="H36" s="3"/>
      <c r="I36" s="3"/>
      <c r="J36" s="3"/>
      <c r="K36" s="17"/>
      <c r="L36" s="94"/>
      <c r="M36" s="3"/>
      <c r="N36" s="3"/>
      <c r="O36" s="3"/>
      <c r="P36" s="8"/>
      <c r="Q36" s="94"/>
      <c r="R36" s="3"/>
      <c r="S36" s="3"/>
      <c r="T36" s="3"/>
      <c r="U36" s="8"/>
      <c r="V36" s="6">
        <v>6</v>
      </c>
      <c r="W36" s="3">
        <v>6</v>
      </c>
      <c r="X36" s="3">
        <v>0</v>
      </c>
      <c r="Y36" s="3" t="s">
        <v>19</v>
      </c>
      <c r="Z36" s="17">
        <v>4</v>
      </c>
      <c r="AA36" s="94"/>
      <c r="AB36" s="3"/>
      <c r="AC36" s="3"/>
      <c r="AD36" s="3"/>
      <c r="AE36" s="8"/>
      <c r="AF36" s="25"/>
      <c r="AG36" s="21"/>
    </row>
    <row r="37" spans="1:33" ht="14.25">
      <c r="A37" s="5"/>
      <c r="B37" s="18" t="s">
        <v>50</v>
      </c>
      <c r="C37" s="24" t="s">
        <v>269</v>
      </c>
      <c r="D37" s="16" t="s">
        <v>24</v>
      </c>
      <c r="E37" s="110">
        <f t="shared" si="0"/>
        <v>8</v>
      </c>
      <c r="F37" s="111">
        <f t="shared" si="1"/>
        <v>3</v>
      </c>
      <c r="G37" s="94"/>
      <c r="H37" s="3"/>
      <c r="I37" s="3"/>
      <c r="J37" s="3"/>
      <c r="K37" s="17"/>
      <c r="L37" s="94"/>
      <c r="M37" s="3"/>
      <c r="N37" s="3"/>
      <c r="O37" s="3"/>
      <c r="P37" s="8"/>
      <c r="Q37" s="94"/>
      <c r="R37" s="3"/>
      <c r="S37" s="3"/>
      <c r="T37" s="3"/>
      <c r="U37" s="8"/>
      <c r="V37" s="94">
        <v>0</v>
      </c>
      <c r="W37" s="3">
        <v>0</v>
      </c>
      <c r="X37" s="3">
        <v>8</v>
      </c>
      <c r="Y37" s="3" t="s">
        <v>19</v>
      </c>
      <c r="Z37" s="8">
        <v>3</v>
      </c>
      <c r="AA37" s="94"/>
      <c r="AB37" s="3"/>
      <c r="AC37" s="3"/>
      <c r="AD37" s="3"/>
      <c r="AE37" s="8"/>
      <c r="AF37" s="25" t="s">
        <v>32</v>
      </c>
      <c r="AG37" s="21" t="s">
        <v>47</v>
      </c>
    </row>
    <row r="38" spans="1:33" ht="14.25">
      <c r="A38" s="5"/>
      <c r="B38" s="18" t="s">
        <v>51</v>
      </c>
      <c r="C38" s="23"/>
      <c r="D38" s="15" t="s">
        <v>70</v>
      </c>
      <c r="E38" s="110">
        <f t="shared" si="0"/>
        <v>8</v>
      </c>
      <c r="F38" s="111">
        <f t="shared" si="1"/>
        <v>2</v>
      </c>
      <c r="G38" s="94">
        <v>4</v>
      </c>
      <c r="H38" s="3">
        <v>4</v>
      </c>
      <c r="I38" s="3">
        <v>0</v>
      </c>
      <c r="J38" s="3" t="s">
        <v>19</v>
      </c>
      <c r="K38" s="8">
        <v>2</v>
      </c>
      <c r="L38" s="94"/>
      <c r="M38" s="3"/>
      <c r="N38" s="3"/>
      <c r="O38" s="3"/>
      <c r="P38" s="8"/>
      <c r="Q38" s="94"/>
      <c r="R38" s="3"/>
      <c r="S38" s="3"/>
      <c r="T38" s="3"/>
      <c r="U38" s="8"/>
      <c r="V38" s="6"/>
      <c r="W38" s="3"/>
      <c r="X38" s="3"/>
      <c r="Y38" s="3"/>
      <c r="Z38" s="17"/>
      <c r="AA38" s="94"/>
      <c r="AB38" s="3"/>
      <c r="AC38" s="3"/>
      <c r="AD38" s="3"/>
      <c r="AE38" s="8"/>
      <c r="AF38" s="25"/>
      <c r="AG38" s="21"/>
    </row>
    <row r="39" spans="1:33" ht="14.25">
      <c r="A39" s="5"/>
      <c r="B39" s="18" t="s">
        <v>52</v>
      </c>
      <c r="C39" s="23"/>
      <c r="D39" s="15" t="s">
        <v>71</v>
      </c>
      <c r="E39" s="110">
        <f t="shared" si="0"/>
        <v>8</v>
      </c>
      <c r="F39" s="111">
        <f t="shared" si="1"/>
        <v>2</v>
      </c>
      <c r="G39" s="94">
        <v>4</v>
      </c>
      <c r="H39" s="3">
        <v>4</v>
      </c>
      <c r="I39" s="3">
        <v>0</v>
      </c>
      <c r="J39" s="3" t="s">
        <v>19</v>
      </c>
      <c r="K39" s="8">
        <v>2</v>
      </c>
      <c r="L39" s="94"/>
      <c r="M39" s="3"/>
      <c r="N39" s="3"/>
      <c r="O39" s="3"/>
      <c r="P39" s="8"/>
      <c r="Q39" s="94"/>
      <c r="R39" s="3"/>
      <c r="S39" s="3"/>
      <c r="T39" s="3"/>
      <c r="U39" s="8"/>
      <c r="V39" s="6"/>
      <c r="W39" s="3"/>
      <c r="X39" s="3"/>
      <c r="Y39" s="3"/>
      <c r="Z39" s="17"/>
      <c r="AA39" s="94"/>
      <c r="AB39" s="3"/>
      <c r="AC39" s="3"/>
      <c r="AD39" s="3"/>
      <c r="AE39" s="8"/>
      <c r="AF39" s="25"/>
      <c r="AG39" s="21"/>
    </row>
    <row r="40" spans="1:33" ht="14.25">
      <c r="A40" s="5"/>
      <c r="B40" s="18" t="s">
        <v>53</v>
      </c>
      <c r="C40" s="23"/>
      <c r="D40" s="15" t="s">
        <v>117</v>
      </c>
      <c r="E40" s="110">
        <f t="shared" si="0"/>
        <v>8</v>
      </c>
      <c r="F40" s="111">
        <f t="shared" si="1"/>
        <v>2</v>
      </c>
      <c r="G40" s="94"/>
      <c r="H40" s="3"/>
      <c r="I40" s="3"/>
      <c r="J40" s="3"/>
      <c r="K40" s="17"/>
      <c r="L40" s="94"/>
      <c r="M40" s="3"/>
      <c r="N40" s="3"/>
      <c r="O40" s="3"/>
      <c r="P40" s="8"/>
      <c r="Q40" s="94">
        <v>4</v>
      </c>
      <c r="R40" s="3">
        <v>4</v>
      </c>
      <c r="S40" s="3">
        <v>0</v>
      </c>
      <c r="T40" s="3" t="s">
        <v>19</v>
      </c>
      <c r="U40" s="8">
        <v>2</v>
      </c>
      <c r="V40" s="94"/>
      <c r="W40" s="3"/>
      <c r="X40" s="3"/>
      <c r="Y40" s="3"/>
      <c r="Z40" s="8"/>
      <c r="AA40" s="94"/>
      <c r="AB40" s="3"/>
      <c r="AC40" s="3"/>
      <c r="AD40" s="3"/>
      <c r="AE40" s="8"/>
      <c r="AF40" s="25"/>
      <c r="AG40" s="21"/>
    </row>
    <row r="41" spans="2:33" ht="12.75">
      <c r="B41" s="198" t="s">
        <v>12</v>
      </c>
      <c r="C41" s="199"/>
      <c r="D41" s="200"/>
      <c r="E41" s="64">
        <f t="shared" si="0"/>
        <v>90</v>
      </c>
      <c r="F41" s="99">
        <f t="shared" si="1"/>
        <v>30</v>
      </c>
      <c r="G41" s="70">
        <f aca="true" t="shared" si="2" ref="G41:AE41">SUM(G42:G42)</f>
        <v>0</v>
      </c>
      <c r="H41" s="71">
        <f t="shared" si="2"/>
        <v>0</v>
      </c>
      <c r="I41" s="71">
        <f t="shared" si="2"/>
        <v>0</v>
      </c>
      <c r="J41" s="71">
        <f t="shared" si="2"/>
        <v>0</v>
      </c>
      <c r="K41" s="72">
        <f t="shared" si="2"/>
        <v>0</v>
      </c>
      <c r="L41" s="70">
        <f t="shared" si="2"/>
        <v>0</v>
      </c>
      <c r="M41" s="71">
        <f t="shared" si="2"/>
        <v>0</v>
      </c>
      <c r="N41" s="71">
        <f t="shared" si="2"/>
        <v>0</v>
      </c>
      <c r="O41" s="71">
        <f t="shared" si="2"/>
        <v>0</v>
      </c>
      <c r="P41" s="73">
        <f t="shared" si="2"/>
        <v>0</v>
      </c>
      <c r="Q41" s="70">
        <f t="shared" si="2"/>
        <v>0</v>
      </c>
      <c r="R41" s="71">
        <f t="shared" si="2"/>
        <v>0</v>
      </c>
      <c r="S41" s="71">
        <f t="shared" si="2"/>
        <v>0</v>
      </c>
      <c r="T41" s="71">
        <f t="shared" si="2"/>
        <v>0</v>
      </c>
      <c r="U41" s="73">
        <f t="shared" si="2"/>
        <v>0</v>
      </c>
      <c r="V41" s="71">
        <f t="shared" si="2"/>
        <v>0</v>
      </c>
      <c r="W41" s="71">
        <f t="shared" si="2"/>
        <v>0</v>
      </c>
      <c r="X41" s="71">
        <f t="shared" si="2"/>
        <v>0</v>
      </c>
      <c r="Y41" s="71">
        <f t="shared" si="2"/>
        <v>0</v>
      </c>
      <c r="Z41" s="72">
        <f t="shared" si="2"/>
        <v>0</v>
      </c>
      <c r="AA41" s="70">
        <f t="shared" si="2"/>
        <v>0</v>
      </c>
      <c r="AB41" s="71">
        <f t="shared" si="2"/>
        <v>12</v>
      </c>
      <c r="AC41" s="71">
        <f t="shared" si="2"/>
        <v>78</v>
      </c>
      <c r="AD41" s="71">
        <f t="shared" si="2"/>
        <v>0</v>
      </c>
      <c r="AE41" s="73">
        <f t="shared" si="2"/>
        <v>30</v>
      </c>
      <c r="AF41" s="67"/>
      <c r="AG41" s="68"/>
    </row>
    <row r="42" spans="2:33" ht="15" thickBot="1">
      <c r="B42" s="80" t="s">
        <v>54</v>
      </c>
      <c r="C42" s="81" t="s">
        <v>261</v>
      </c>
      <c r="D42" s="30" t="s">
        <v>12</v>
      </c>
      <c r="E42" s="123">
        <f t="shared" si="0"/>
        <v>90</v>
      </c>
      <c r="F42" s="124">
        <f t="shared" si="1"/>
        <v>30</v>
      </c>
      <c r="G42" s="96"/>
      <c r="H42" s="31"/>
      <c r="I42" s="31"/>
      <c r="J42" s="31"/>
      <c r="K42" s="32"/>
      <c r="L42" s="96"/>
      <c r="M42" s="31"/>
      <c r="N42" s="31"/>
      <c r="O42" s="31"/>
      <c r="P42" s="33"/>
      <c r="Q42" s="96"/>
      <c r="R42" s="31"/>
      <c r="S42" s="31"/>
      <c r="T42" s="31"/>
      <c r="U42" s="33"/>
      <c r="V42" s="92"/>
      <c r="W42" s="31"/>
      <c r="X42" s="31"/>
      <c r="Y42" s="31"/>
      <c r="Z42" s="32"/>
      <c r="AA42" s="96">
        <v>0</v>
      </c>
      <c r="AB42" s="31">
        <v>12</v>
      </c>
      <c r="AC42" s="31">
        <v>78</v>
      </c>
      <c r="AD42" s="31" t="s">
        <v>19</v>
      </c>
      <c r="AE42" s="33">
        <v>30</v>
      </c>
      <c r="AF42" s="114" t="s">
        <v>50</v>
      </c>
      <c r="AG42" s="79"/>
    </row>
    <row r="43" spans="2:33" ht="15.75" thickTop="1">
      <c r="B43" s="204" t="s">
        <v>76</v>
      </c>
      <c r="C43" s="205"/>
      <c r="D43" s="203"/>
      <c r="E43" s="121">
        <f t="shared" si="0"/>
        <v>470</v>
      </c>
      <c r="F43" s="83"/>
      <c r="G43" s="122">
        <f>G27+G6+G11+G41</f>
        <v>52</v>
      </c>
      <c r="H43" s="97">
        <f>H27+H6+H11+H41</f>
        <v>40</v>
      </c>
      <c r="I43" s="97">
        <f>I27+I6+I11+I41</f>
        <v>6</v>
      </c>
      <c r="J43" s="97"/>
      <c r="K43" s="120"/>
      <c r="L43" s="98">
        <f>L27+L6+L11+L41</f>
        <v>54</v>
      </c>
      <c r="M43" s="97">
        <f>M27+M6+M11+M41</f>
        <v>35</v>
      </c>
      <c r="N43" s="97">
        <f>N27+N6+N11+N41</f>
        <v>8</v>
      </c>
      <c r="O43" s="97"/>
      <c r="P43" s="103"/>
      <c r="Q43" s="98">
        <f>Q27+Q6+Q11+Q41</f>
        <v>41</v>
      </c>
      <c r="R43" s="117">
        <f>R27+R6+R11+R41</f>
        <v>30</v>
      </c>
      <c r="S43" s="117">
        <f>S27+S6+S11+S41</f>
        <v>28</v>
      </c>
      <c r="T43" s="97"/>
      <c r="U43" s="103"/>
      <c r="V43" s="98">
        <f>V27+V6+V11+V41</f>
        <v>30</v>
      </c>
      <c r="W43" s="117">
        <f>W27+W6+W11+W41</f>
        <v>18</v>
      </c>
      <c r="X43" s="117">
        <f>X27+X6+X11+X41</f>
        <v>38</v>
      </c>
      <c r="Y43" s="97"/>
      <c r="Z43" s="103"/>
      <c r="AA43" s="98">
        <f>AA27+AA6+AA11+AA41</f>
        <v>0</v>
      </c>
      <c r="AB43" s="117">
        <f>AB27+AB6+AB11+AB41</f>
        <v>12</v>
      </c>
      <c r="AC43" s="117">
        <f>AC27+AC6+AC11+AC41</f>
        <v>78</v>
      </c>
      <c r="AD43" s="97"/>
      <c r="AE43" s="103"/>
      <c r="AF43" s="104"/>
      <c r="AG43" s="50"/>
    </row>
    <row r="44" spans="2:33" ht="15">
      <c r="B44" s="201" t="s">
        <v>78</v>
      </c>
      <c r="C44" s="202"/>
      <c r="D44" s="203"/>
      <c r="E44" s="78"/>
      <c r="F44" s="84"/>
      <c r="G44" s="187">
        <f>SUM(G43:I43)</f>
        <v>98</v>
      </c>
      <c r="H44" s="185"/>
      <c r="I44" s="186"/>
      <c r="J44" s="38"/>
      <c r="K44" s="74"/>
      <c r="L44" s="187">
        <f>SUM(L43:N43)</f>
        <v>97</v>
      </c>
      <c r="M44" s="185"/>
      <c r="N44" s="186"/>
      <c r="O44" s="38"/>
      <c r="P44" s="39"/>
      <c r="Q44" s="187">
        <f>SUM(Q43:S43)</f>
        <v>99</v>
      </c>
      <c r="R44" s="185"/>
      <c r="S44" s="186"/>
      <c r="T44" s="38"/>
      <c r="U44" s="39"/>
      <c r="V44" s="184">
        <f>SUM(V43:X43)</f>
        <v>86</v>
      </c>
      <c r="W44" s="185"/>
      <c r="X44" s="186"/>
      <c r="Y44" s="38"/>
      <c r="Z44" s="74"/>
      <c r="AA44" s="187">
        <f>SUM(AA43:AC43)</f>
        <v>90</v>
      </c>
      <c r="AB44" s="185"/>
      <c r="AC44" s="186"/>
      <c r="AD44" s="38"/>
      <c r="AE44" s="39"/>
      <c r="AF44" s="50"/>
      <c r="AG44" s="50"/>
    </row>
    <row r="45" spans="2:33" ht="15.75" thickBot="1">
      <c r="B45" s="208" t="s">
        <v>77</v>
      </c>
      <c r="C45" s="209"/>
      <c r="D45" s="210"/>
      <c r="E45" s="75"/>
      <c r="F45" s="125">
        <f>SUM(K45,P45,U45,Z45,AE45)</f>
        <v>150</v>
      </c>
      <c r="G45" s="86"/>
      <c r="H45" s="77"/>
      <c r="I45" s="77"/>
      <c r="J45" s="77"/>
      <c r="K45" s="93">
        <f>K27+K6+K11+K41</f>
        <v>30</v>
      </c>
      <c r="L45" s="86"/>
      <c r="M45" s="77"/>
      <c r="N45" s="77"/>
      <c r="O45" s="77"/>
      <c r="P45" s="87">
        <f>P27+P6+P11+P41</f>
        <v>30</v>
      </c>
      <c r="Q45" s="86"/>
      <c r="R45" s="77"/>
      <c r="S45" s="77"/>
      <c r="T45" s="77"/>
      <c r="U45" s="87">
        <f>U27+U6+U11+U41</f>
        <v>28</v>
      </c>
      <c r="V45" s="76"/>
      <c r="W45" s="77"/>
      <c r="X45" s="77"/>
      <c r="Y45" s="77"/>
      <c r="Z45" s="87">
        <f>Z27+Z6+Z11+Z41</f>
        <v>32</v>
      </c>
      <c r="AA45" s="86"/>
      <c r="AB45" s="77"/>
      <c r="AC45" s="77"/>
      <c r="AD45" s="77"/>
      <c r="AE45" s="87">
        <f>AE27+AE6+AE11+AE41</f>
        <v>30</v>
      </c>
      <c r="AF45" s="50"/>
      <c r="AG45" s="50"/>
    </row>
    <row r="46" spans="2:33" ht="14.25">
      <c r="B46" s="139"/>
      <c r="C46" s="126"/>
      <c r="D46" s="45" t="s">
        <v>79</v>
      </c>
      <c r="E46" s="40"/>
      <c r="F46" s="40"/>
      <c r="G46" s="88"/>
      <c r="H46" s="46"/>
      <c r="I46" s="46"/>
      <c r="J46" s="47">
        <f>COUNTIF(J6:J42,"v")</f>
        <v>4</v>
      </c>
      <c r="K46" s="46"/>
      <c r="L46" s="88"/>
      <c r="M46" s="46"/>
      <c r="N46" s="46"/>
      <c r="O46" s="47">
        <f>COUNTIF(O6:O42,"v")</f>
        <v>5</v>
      </c>
      <c r="P46" s="49"/>
      <c r="Q46" s="88"/>
      <c r="R46" s="46"/>
      <c r="S46" s="46"/>
      <c r="T46" s="47">
        <f>COUNTIF(T6:T42,"v")</f>
        <v>5</v>
      </c>
      <c r="U46" s="49"/>
      <c r="V46" s="46"/>
      <c r="W46" s="46"/>
      <c r="X46" s="46"/>
      <c r="Y46" s="47">
        <f>COUNTIF(Y6:Y42,"v")</f>
        <v>2</v>
      </c>
      <c r="Z46" s="46"/>
      <c r="AA46" s="88"/>
      <c r="AB46" s="46"/>
      <c r="AC46" s="46"/>
      <c r="AD46" s="47">
        <f>COUNTIF(AD6:AD42,"v")</f>
        <v>0</v>
      </c>
      <c r="AE46" s="49"/>
      <c r="AF46" s="43"/>
      <c r="AG46" s="43"/>
    </row>
    <row r="47" spans="2:33" ht="14.25">
      <c r="B47" s="43"/>
      <c r="C47" s="44"/>
      <c r="D47" s="53" t="s">
        <v>80</v>
      </c>
      <c r="E47" s="54"/>
      <c r="F47" s="54"/>
      <c r="G47" s="89"/>
      <c r="H47" s="41"/>
      <c r="I47" s="41"/>
      <c r="J47" s="42">
        <f>COUNTIF(J6:J42,"f")</f>
        <v>7</v>
      </c>
      <c r="K47" s="41"/>
      <c r="L47" s="89"/>
      <c r="M47" s="41"/>
      <c r="N47" s="41"/>
      <c r="O47" s="42">
        <f>COUNTIF(O6:O42,"f")</f>
        <v>3</v>
      </c>
      <c r="P47" s="48"/>
      <c r="Q47" s="89"/>
      <c r="R47" s="41"/>
      <c r="S47" s="41"/>
      <c r="T47" s="42">
        <f>COUNTIF(T6:T42,"f")</f>
        <v>5</v>
      </c>
      <c r="U47" s="48"/>
      <c r="V47" s="41"/>
      <c r="W47" s="41"/>
      <c r="X47" s="41"/>
      <c r="Y47" s="42">
        <f>COUNTIF(Y6:Y42,"f")</f>
        <v>5</v>
      </c>
      <c r="Z47" s="41"/>
      <c r="AA47" s="89"/>
      <c r="AB47" s="41"/>
      <c r="AC47" s="41"/>
      <c r="AD47" s="42">
        <f>COUNTIF(AD6:AD42,"f")</f>
        <v>1</v>
      </c>
      <c r="AE47" s="48"/>
      <c r="AF47" s="43"/>
      <c r="AG47" s="43"/>
    </row>
    <row r="48" spans="2:33" ht="15" thickBot="1">
      <c r="B48" s="43"/>
      <c r="C48" s="44"/>
      <c r="D48" s="55" t="s">
        <v>81</v>
      </c>
      <c r="E48" s="56"/>
      <c r="F48" s="56"/>
      <c r="G48" s="90"/>
      <c r="H48" s="57"/>
      <c r="I48" s="57"/>
      <c r="J48" s="58">
        <f>COUNTIF(J6:J42,"s")</f>
        <v>0</v>
      </c>
      <c r="K48" s="57"/>
      <c r="L48" s="90"/>
      <c r="M48" s="57"/>
      <c r="N48" s="57"/>
      <c r="O48" s="58">
        <f>COUNTIF(O6:O42,"s")</f>
        <v>0</v>
      </c>
      <c r="P48" s="59"/>
      <c r="Q48" s="90"/>
      <c r="R48" s="57"/>
      <c r="S48" s="57"/>
      <c r="T48" s="58">
        <f>COUNTIF(T6:T42,"s")</f>
        <v>0</v>
      </c>
      <c r="U48" s="59"/>
      <c r="V48" s="57"/>
      <c r="W48" s="57"/>
      <c r="X48" s="57"/>
      <c r="Y48" s="58">
        <f>COUNTIF(Y6:Y42,"s")</f>
        <v>0</v>
      </c>
      <c r="Z48" s="57"/>
      <c r="AA48" s="90"/>
      <c r="AB48" s="57"/>
      <c r="AC48" s="57"/>
      <c r="AD48" s="58">
        <f>COUNTIF(AD6:AD42,"s")</f>
        <v>0</v>
      </c>
      <c r="AE48" s="59"/>
      <c r="AF48" s="43"/>
      <c r="AG48" s="43"/>
    </row>
    <row r="49" spans="4:31" ht="12.75">
      <c r="D49" s="9"/>
      <c r="E49" s="206"/>
      <c r="F49" s="207"/>
      <c r="AE49" s="2"/>
    </row>
    <row r="50" spans="2:32" ht="12.75">
      <c r="B50" s="118" t="s">
        <v>101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E50" s="14"/>
      <c r="AF50" s="1"/>
    </row>
    <row r="51" spans="2:33" ht="12.7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2.75">
      <c r="B52" s="112"/>
      <c r="C52" s="52"/>
      <c r="D52" s="52"/>
      <c r="E52" s="52"/>
      <c r="F52" s="112"/>
      <c r="G52" s="112" t="s">
        <v>118</v>
      </c>
      <c r="H52" s="52"/>
      <c r="I52" s="52"/>
      <c r="J52" s="52"/>
      <c r="K52" s="52"/>
      <c r="L52" s="52"/>
      <c r="M52" s="52"/>
      <c r="N52" s="52"/>
      <c r="O52" s="52"/>
      <c r="P52" s="100" t="s">
        <v>83</v>
      </c>
      <c r="Q52" s="100"/>
      <c r="R52" s="100"/>
      <c r="S52" s="100"/>
      <c r="T52" s="101"/>
      <c r="U52" s="100"/>
      <c r="V52" s="100"/>
      <c r="W52" s="100"/>
      <c r="X52" s="100"/>
      <c r="Y52" s="112"/>
      <c r="Z52" s="112"/>
      <c r="AA52" s="4"/>
      <c r="AB52" s="4"/>
      <c r="AC52" s="4"/>
      <c r="AD52" s="4"/>
      <c r="AE52" s="4"/>
      <c r="AF52" s="4"/>
      <c r="AG52" s="4"/>
    </row>
    <row r="53" spans="2:33" ht="13.5" thickBot="1">
      <c r="B53" s="52"/>
      <c r="C53" s="52"/>
      <c r="D53" s="52"/>
      <c r="E53" s="52"/>
      <c r="F53" s="112"/>
      <c r="G53" s="52"/>
      <c r="H53" s="52"/>
      <c r="I53" s="52"/>
      <c r="J53" s="52"/>
      <c r="K53" s="52"/>
      <c r="L53" s="52"/>
      <c r="M53" s="52"/>
      <c r="N53" s="52"/>
      <c r="O53" s="52"/>
      <c r="P53" s="100"/>
      <c r="Q53" s="100"/>
      <c r="R53" s="100"/>
      <c r="S53" s="100"/>
      <c r="T53" s="100"/>
      <c r="U53" s="101"/>
      <c r="V53" s="100"/>
      <c r="W53" s="100"/>
      <c r="X53" s="100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12.75">
      <c r="B54" s="231" t="s">
        <v>165</v>
      </c>
      <c r="C54" s="232"/>
      <c r="D54" s="232"/>
      <c r="E54" s="100"/>
      <c r="F54" s="100"/>
      <c r="G54" s="211" t="s">
        <v>72</v>
      </c>
      <c r="H54" s="212"/>
      <c r="I54" s="127" t="s">
        <v>115</v>
      </c>
      <c r="J54" s="128"/>
      <c r="K54" s="128"/>
      <c r="L54" s="129"/>
      <c r="M54" s="100"/>
      <c r="N54" s="100"/>
      <c r="O54" s="100"/>
      <c r="P54" s="170" t="s">
        <v>72</v>
      </c>
      <c r="Q54" s="171"/>
      <c r="R54" s="172" t="s">
        <v>84</v>
      </c>
      <c r="S54" s="171"/>
      <c r="T54" s="171"/>
      <c r="U54" s="171"/>
      <c r="V54" s="173"/>
      <c r="W54" s="100"/>
      <c r="X54" s="100"/>
      <c r="Y54" s="100"/>
      <c r="Z54" s="100"/>
      <c r="AA54" s="4"/>
      <c r="AB54" s="4"/>
      <c r="AC54" s="4"/>
      <c r="AD54" s="4"/>
      <c r="AE54" s="4"/>
      <c r="AF54" s="4"/>
      <c r="AG54" s="4"/>
    </row>
    <row r="55" spans="2:33" ht="12.75">
      <c r="B55" s="232"/>
      <c r="C55" s="232"/>
      <c r="D55" s="232"/>
      <c r="E55" s="100"/>
      <c r="F55" s="149"/>
      <c r="G55" s="224" t="s">
        <v>166</v>
      </c>
      <c r="H55" s="226"/>
      <c r="I55" s="163" t="s">
        <v>167</v>
      </c>
      <c r="J55" s="164"/>
      <c r="K55" s="164"/>
      <c r="L55" s="165"/>
      <c r="M55" s="149"/>
      <c r="N55" s="100"/>
      <c r="O55" s="100"/>
      <c r="P55" s="166" t="s">
        <v>144</v>
      </c>
      <c r="Q55" s="167"/>
      <c r="R55" s="168" t="s">
        <v>85</v>
      </c>
      <c r="S55" s="167"/>
      <c r="T55" s="167"/>
      <c r="U55" s="167"/>
      <c r="V55" s="169"/>
      <c r="W55" s="4"/>
      <c r="X55" s="4"/>
      <c r="Y55" s="100"/>
      <c r="Z55" s="100"/>
      <c r="AA55" s="4"/>
      <c r="AB55" s="4"/>
      <c r="AC55" s="4"/>
      <c r="AD55" s="4"/>
      <c r="AE55" s="4"/>
      <c r="AF55" s="4"/>
      <c r="AG55" s="4"/>
    </row>
    <row r="56" spans="2:33" ht="12.75">
      <c r="B56" s="232"/>
      <c r="C56" s="232"/>
      <c r="D56" s="232"/>
      <c r="E56" s="100"/>
      <c r="F56" s="149"/>
      <c r="G56" s="224" t="s">
        <v>168</v>
      </c>
      <c r="H56" s="226"/>
      <c r="I56" s="163" t="s">
        <v>169</v>
      </c>
      <c r="J56" s="164"/>
      <c r="K56" s="164"/>
      <c r="L56" s="165"/>
      <c r="M56" s="149"/>
      <c r="N56" s="100"/>
      <c r="O56" s="100"/>
      <c r="P56" s="166" t="s">
        <v>147</v>
      </c>
      <c r="Q56" s="167"/>
      <c r="R56" s="168" t="s">
        <v>86</v>
      </c>
      <c r="S56" s="167"/>
      <c r="T56" s="167"/>
      <c r="U56" s="167"/>
      <c r="V56" s="169"/>
      <c r="W56" s="4"/>
      <c r="X56" s="4"/>
      <c r="Y56" s="100"/>
      <c r="Z56" s="100"/>
      <c r="AA56" s="4"/>
      <c r="AB56" s="4"/>
      <c r="AC56" s="4"/>
      <c r="AD56" s="4"/>
      <c r="AE56" s="4"/>
      <c r="AF56" s="4"/>
      <c r="AG56" s="4"/>
    </row>
    <row r="57" spans="2:33" ht="12.75">
      <c r="B57" s="232"/>
      <c r="C57" s="232"/>
      <c r="D57" s="232"/>
      <c r="E57" s="100"/>
      <c r="F57" s="149"/>
      <c r="G57" s="224" t="s">
        <v>170</v>
      </c>
      <c r="H57" s="226"/>
      <c r="I57" s="163" t="s">
        <v>171</v>
      </c>
      <c r="J57" s="164"/>
      <c r="K57" s="164"/>
      <c r="L57" s="165"/>
      <c r="M57" s="149"/>
      <c r="N57" s="100"/>
      <c r="O57" s="100"/>
      <c r="P57" s="166" t="s">
        <v>150</v>
      </c>
      <c r="Q57" s="167"/>
      <c r="R57" s="168" t="s">
        <v>87</v>
      </c>
      <c r="S57" s="167"/>
      <c r="T57" s="167"/>
      <c r="U57" s="167"/>
      <c r="V57" s="169"/>
      <c r="Y57" s="100"/>
      <c r="Z57" s="100"/>
      <c r="AA57" s="4"/>
      <c r="AB57" s="4"/>
      <c r="AC57" s="4"/>
      <c r="AD57" s="4"/>
      <c r="AE57" s="4"/>
      <c r="AF57" s="4"/>
      <c r="AG57" s="4"/>
    </row>
    <row r="58" spans="2:33" ht="12.75">
      <c r="B58" s="232"/>
      <c r="C58" s="232"/>
      <c r="D58" s="232"/>
      <c r="E58" s="100"/>
      <c r="F58" s="149"/>
      <c r="G58" s="224" t="s">
        <v>172</v>
      </c>
      <c r="H58" s="230"/>
      <c r="I58" s="163" t="s">
        <v>173</v>
      </c>
      <c r="J58" s="164"/>
      <c r="K58" s="164"/>
      <c r="L58" s="165"/>
      <c r="M58" s="149"/>
      <c r="N58" s="100"/>
      <c r="O58" s="100"/>
      <c r="P58" s="166" t="s">
        <v>244</v>
      </c>
      <c r="Q58" s="167"/>
      <c r="R58" s="168" t="s">
        <v>163</v>
      </c>
      <c r="S58" s="167"/>
      <c r="T58" s="167"/>
      <c r="U58" s="167"/>
      <c r="V58" s="169"/>
      <c r="Y58" s="100"/>
      <c r="Z58" s="100"/>
      <c r="AA58" s="4"/>
      <c r="AB58" s="4"/>
      <c r="AC58" s="4"/>
      <c r="AD58" s="4"/>
      <c r="AE58" s="4"/>
      <c r="AF58" s="4"/>
      <c r="AG58" s="4"/>
    </row>
    <row r="59" spans="2:33" ht="12.75">
      <c r="B59" s="100"/>
      <c r="C59" s="100"/>
      <c r="D59" s="100"/>
      <c r="E59" s="100"/>
      <c r="F59" s="149"/>
      <c r="G59" s="224" t="s">
        <v>174</v>
      </c>
      <c r="H59" s="230"/>
      <c r="I59" s="163" t="s">
        <v>175</v>
      </c>
      <c r="J59" s="164"/>
      <c r="K59" s="164"/>
      <c r="L59" s="165"/>
      <c r="M59" s="149"/>
      <c r="N59" s="100"/>
      <c r="O59" s="100"/>
      <c r="P59" s="166" t="s">
        <v>153</v>
      </c>
      <c r="Q59" s="167"/>
      <c r="R59" s="168" t="s">
        <v>88</v>
      </c>
      <c r="S59" s="167"/>
      <c r="T59" s="167"/>
      <c r="U59" s="167"/>
      <c r="V59" s="169"/>
      <c r="Y59" s="100"/>
      <c r="Z59" s="100"/>
      <c r="AA59" s="4"/>
      <c r="AB59" s="4"/>
      <c r="AC59" s="4"/>
      <c r="AD59" s="4"/>
      <c r="AE59" s="4"/>
      <c r="AF59" s="4"/>
      <c r="AG59" s="4"/>
    </row>
    <row r="60" spans="2:33" ht="13.5" thickBot="1">
      <c r="B60" s="100"/>
      <c r="C60" s="100"/>
      <c r="D60" s="100"/>
      <c r="E60" s="100"/>
      <c r="F60" s="149"/>
      <c r="G60" s="224" t="s">
        <v>176</v>
      </c>
      <c r="H60" s="226"/>
      <c r="I60" s="163" t="s">
        <v>177</v>
      </c>
      <c r="J60" s="164"/>
      <c r="K60" s="164"/>
      <c r="L60" s="165"/>
      <c r="M60" s="149"/>
      <c r="N60" s="100"/>
      <c r="O60" s="100"/>
      <c r="P60" s="216" t="s">
        <v>156</v>
      </c>
      <c r="Q60" s="217"/>
      <c r="R60" s="218" t="s">
        <v>89</v>
      </c>
      <c r="S60" s="217"/>
      <c r="T60" s="217"/>
      <c r="U60" s="217"/>
      <c r="V60" s="219"/>
      <c r="Y60" s="100"/>
      <c r="Z60" s="100"/>
      <c r="AA60" s="4"/>
      <c r="AB60" s="4"/>
      <c r="AC60" s="4"/>
      <c r="AD60" s="4"/>
      <c r="AE60" s="4"/>
      <c r="AF60" s="4"/>
      <c r="AG60" s="4"/>
    </row>
    <row r="61" spans="2:33" ht="13.5" thickBot="1">
      <c r="B61" s="100"/>
      <c r="C61" s="100"/>
      <c r="D61" s="100"/>
      <c r="E61" s="100"/>
      <c r="F61" s="149"/>
      <c r="G61" s="227" t="s">
        <v>178</v>
      </c>
      <c r="H61" s="228"/>
      <c r="I61" s="213" t="s">
        <v>179</v>
      </c>
      <c r="J61" s="214"/>
      <c r="K61" s="214"/>
      <c r="L61" s="215"/>
      <c r="M61" s="149"/>
      <c r="N61" s="100"/>
      <c r="O61" s="100"/>
      <c r="P61" s="4"/>
      <c r="Q61" s="4"/>
      <c r="R61" s="4"/>
      <c r="S61" s="4"/>
      <c r="T61" s="4"/>
      <c r="U61" s="4"/>
      <c r="V61" s="4"/>
      <c r="W61" s="4"/>
      <c r="X61" s="4"/>
      <c r="Y61" s="100"/>
      <c r="Z61" s="100"/>
      <c r="AA61" s="4"/>
      <c r="AB61" s="4"/>
      <c r="AC61" s="4"/>
      <c r="AD61" s="4"/>
      <c r="AE61" s="4"/>
      <c r="AF61" s="4"/>
      <c r="AG61" s="4"/>
    </row>
    <row r="62" spans="2:33" ht="12.75" customHeight="1">
      <c r="B62" s="100"/>
      <c r="C62" s="100"/>
      <c r="D62" s="100"/>
      <c r="E62" s="100"/>
      <c r="F62" s="149"/>
      <c r="G62" s="140"/>
      <c r="H62" s="141"/>
      <c r="I62" s="140"/>
      <c r="J62" s="141"/>
      <c r="K62" s="141"/>
      <c r="L62" s="141"/>
      <c r="M62" s="100"/>
      <c r="N62" s="100"/>
      <c r="O62" s="100"/>
      <c r="P62" s="220" t="s">
        <v>161</v>
      </c>
      <c r="Q62" s="221"/>
      <c r="R62" s="221"/>
      <c r="S62" s="221"/>
      <c r="T62" s="221"/>
      <c r="U62" s="221"/>
      <c r="V62" s="4"/>
      <c r="W62" s="4"/>
      <c r="X62" s="4"/>
      <c r="Y62" s="100"/>
      <c r="Z62" s="100"/>
      <c r="AA62" s="4"/>
      <c r="AB62" s="4"/>
      <c r="AC62" s="4"/>
      <c r="AD62" s="4"/>
      <c r="AE62" s="4"/>
      <c r="AF62" s="4"/>
      <c r="AG62" s="4"/>
    </row>
    <row r="63" spans="2:33" ht="13.5" thickBot="1">
      <c r="B63" s="100"/>
      <c r="C63" s="100"/>
      <c r="D63" s="100"/>
      <c r="E63" s="100"/>
      <c r="F63" s="149"/>
      <c r="G63" s="100"/>
      <c r="H63" s="100"/>
      <c r="I63" s="100"/>
      <c r="J63" s="100"/>
      <c r="K63" s="100"/>
      <c r="L63" s="100"/>
      <c r="M63" s="100"/>
      <c r="N63" s="100"/>
      <c r="O63" s="100"/>
      <c r="P63" s="221"/>
      <c r="Q63" s="221"/>
      <c r="R63" s="221"/>
      <c r="S63" s="221"/>
      <c r="T63" s="221"/>
      <c r="U63" s="221"/>
      <c r="V63" s="19"/>
      <c r="Y63" s="100"/>
      <c r="Z63" s="100"/>
      <c r="AA63" s="4"/>
      <c r="AB63" s="4"/>
      <c r="AC63" s="4"/>
      <c r="AD63" s="4"/>
      <c r="AE63" s="4"/>
      <c r="AF63" s="4"/>
      <c r="AG63" s="4"/>
    </row>
    <row r="64" spans="2:33" ht="12.75">
      <c r="B64" s="100"/>
      <c r="C64" s="100"/>
      <c r="D64" s="100"/>
      <c r="E64" s="100"/>
      <c r="F64" s="149"/>
      <c r="G64" s="211" t="s">
        <v>72</v>
      </c>
      <c r="H64" s="212"/>
      <c r="I64" s="127" t="s">
        <v>116</v>
      </c>
      <c r="J64" s="128"/>
      <c r="K64" s="128"/>
      <c r="L64" s="129"/>
      <c r="M64" s="100"/>
      <c r="N64" s="100"/>
      <c r="O64" s="100"/>
      <c r="P64" s="221"/>
      <c r="Q64" s="221"/>
      <c r="R64" s="221"/>
      <c r="S64" s="221"/>
      <c r="T64" s="221"/>
      <c r="U64" s="221"/>
      <c r="V64" s="19"/>
      <c r="Y64" s="100"/>
      <c r="Z64" s="100"/>
      <c r="AA64" s="4"/>
      <c r="AB64" s="4"/>
      <c r="AC64" s="4"/>
      <c r="AD64" s="4"/>
      <c r="AE64" s="4"/>
      <c r="AF64" s="4"/>
      <c r="AG64" s="4"/>
    </row>
    <row r="65" spans="2:33" ht="12.75">
      <c r="B65" s="100"/>
      <c r="C65" s="100"/>
      <c r="D65" s="100"/>
      <c r="E65" s="100"/>
      <c r="F65" s="149"/>
      <c r="G65" s="224" t="s">
        <v>180</v>
      </c>
      <c r="H65" s="225"/>
      <c r="I65" s="163" t="s">
        <v>181</v>
      </c>
      <c r="J65" s="164"/>
      <c r="K65" s="164"/>
      <c r="L65" s="165"/>
      <c r="M65" s="100"/>
      <c r="N65" s="100"/>
      <c r="O65" s="100"/>
      <c r="P65" s="100"/>
      <c r="Q65" s="100"/>
      <c r="R65" s="100"/>
      <c r="S65" s="100"/>
      <c r="T65" s="101"/>
      <c r="U65" s="100"/>
      <c r="V65" s="100"/>
      <c r="Y65" s="100"/>
      <c r="Z65" s="100"/>
      <c r="AA65" s="4"/>
      <c r="AB65" s="4"/>
      <c r="AC65" s="4"/>
      <c r="AD65" s="4"/>
      <c r="AE65" s="4"/>
      <c r="AF65" s="4"/>
      <c r="AG65" s="4"/>
    </row>
    <row r="66" spans="2:33" ht="12.75">
      <c r="B66" s="100"/>
      <c r="C66" s="100"/>
      <c r="D66" s="100"/>
      <c r="E66" s="100"/>
      <c r="F66" s="149"/>
      <c r="G66" s="224" t="s">
        <v>182</v>
      </c>
      <c r="H66" s="225"/>
      <c r="I66" s="163" t="s">
        <v>183</v>
      </c>
      <c r="J66" s="164"/>
      <c r="K66" s="164"/>
      <c r="L66" s="165"/>
      <c r="M66" s="100"/>
      <c r="N66" s="100"/>
      <c r="O66" s="100"/>
      <c r="P66" s="100"/>
      <c r="Q66" s="100"/>
      <c r="R66" s="100"/>
      <c r="S66" s="100"/>
      <c r="T66" s="101"/>
      <c r="U66" s="100"/>
      <c r="V66" s="100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2.75">
      <c r="B67" s="100"/>
      <c r="C67" s="100"/>
      <c r="D67" s="100"/>
      <c r="E67" s="100"/>
      <c r="F67" s="149"/>
      <c r="G67" s="224" t="s">
        <v>184</v>
      </c>
      <c r="H67" s="225"/>
      <c r="I67" s="163" t="s">
        <v>185</v>
      </c>
      <c r="J67" s="164"/>
      <c r="K67" s="164"/>
      <c r="L67" s="165"/>
      <c r="M67" s="100"/>
      <c r="N67" s="100"/>
      <c r="O67" s="100"/>
      <c r="P67" s="100"/>
      <c r="Q67" s="100"/>
      <c r="R67" s="100"/>
      <c r="S67" s="100"/>
      <c r="T67" s="101"/>
      <c r="U67" s="100"/>
      <c r="V67" s="100"/>
      <c r="Y67" s="4"/>
      <c r="Z67" s="4"/>
      <c r="AA67" s="4"/>
      <c r="AB67" s="4"/>
      <c r="AC67" s="4"/>
      <c r="AD67" s="4"/>
      <c r="AE67" s="4"/>
      <c r="AF67" s="4"/>
      <c r="AG67" s="4"/>
    </row>
    <row r="68" spans="5:33" ht="12.75">
      <c r="E68" s="1"/>
      <c r="F68" s="149"/>
      <c r="G68" s="224" t="s">
        <v>186</v>
      </c>
      <c r="H68" s="225"/>
      <c r="I68" s="163" t="s">
        <v>187</v>
      </c>
      <c r="J68" s="164"/>
      <c r="K68" s="164"/>
      <c r="L68" s="165"/>
      <c r="M68" s="19"/>
      <c r="O68" s="4"/>
      <c r="P68" s="100"/>
      <c r="Q68" s="100"/>
      <c r="R68" s="100"/>
      <c r="S68" s="100"/>
      <c r="T68" s="4"/>
      <c r="U68" s="4"/>
      <c r="V68" s="4"/>
      <c r="Y68" s="19"/>
      <c r="AA68" s="4"/>
      <c r="AB68" s="4"/>
      <c r="AC68" s="4"/>
      <c r="AD68" s="4"/>
      <c r="AE68" s="4"/>
      <c r="AF68" s="4"/>
      <c r="AG68" s="4"/>
    </row>
    <row r="69" spans="5:33" ht="13.5" thickBot="1">
      <c r="E69" s="1"/>
      <c r="F69" s="150"/>
      <c r="G69" s="227" t="s">
        <v>188</v>
      </c>
      <c r="H69" s="229"/>
      <c r="I69" s="213" t="s">
        <v>189</v>
      </c>
      <c r="J69" s="214"/>
      <c r="K69" s="214"/>
      <c r="L69" s="215"/>
      <c r="M69" s="19"/>
      <c r="O69" s="4"/>
      <c r="P69" s="100"/>
      <c r="Q69" s="100"/>
      <c r="R69" s="100"/>
      <c r="S69" s="100"/>
      <c r="T69" s="4"/>
      <c r="U69" s="4"/>
      <c r="V69" s="4"/>
      <c r="Y69" s="19"/>
      <c r="AA69" s="4"/>
      <c r="AB69" s="4"/>
      <c r="AC69" s="4"/>
      <c r="AD69" s="4"/>
      <c r="AE69" s="4"/>
      <c r="AF69" s="4"/>
      <c r="AG69" s="4"/>
    </row>
    <row r="70" spans="16:33" ht="12.75">
      <c r="P70" s="4"/>
      <c r="Q70" s="4"/>
      <c r="R70" s="4"/>
      <c r="S70" s="4"/>
      <c r="Y70" s="19"/>
      <c r="AA70" s="4"/>
      <c r="AB70" s="4"/>
      <c r="AC70" s="4"/>
      <c r="AD70" s="4"/>
      <c r="AE70" s="4"/>
      <c r="AF70" s="4"/>
      <c r="AG70" s="4"/>
    </row>
    <row r="71" spans="16:33" ht="12.75">
      <c r="P71" s="4"/>
      <c r="Q71" s="4"/>
      <c r="R71" s="4"/>
      <c r="S71" s="4"/>
      <c r="Y71" s="19"/>
      <c r="AA71" s="4"/>
      <c r="AB71" s="4"/>
      <c r="AC71" s="4"/>
      <c r="AD71" s="4"/>
      <c r="AE71" s="4"/>
      <c r="AF71" s="4"/>
      <c r="AG71" s="4"/>
    </row>
    <row r="72" spans="17:19" ht="12.75">
      <c r="Q72" s="4"/>
      <c r="R72" s="4"/>
      <c r="S72" s="4"/>
    </row>
    <row r="73" spans="17:19" ht="12.75">
      <c r="Q73" s="4"/>
      <c r="R73" s="4"/>
      <c r="S73" s="4"/>
    </row>
  </sheetData>
  <mergeCells count="64">
    <mergeCell ref="P56:Q56"/>
    <mergeCell ref="R56:V56"/>
    <mergeCell ref="P57:Q57"/>
    <mergeCell ref="R57:V57"/>
    <mergeCell ref="P54:Q54"/>
    <mergeCell ref="R54:V54"/>
    <mergeCell ref="P55:Q55"/>
    <mergeCell ref="R55:V55"/>
    <mergeCell ref="AF2:AG5"/>
    <mergeCell ref="C2:C5"/>
    <mergeCell ref="D2:D5"/>
    <mergeCell ref="G4:K4"/>
    <mergeCell ref="L4:P4"/>
    <mergeCell ref="E2:E5"/>
    <mergeCell ref="G2:AE3"/>
    <mergeCell ref="V44:X44"/>
    <mergeCell ref="AA44:AC44"/>
    <mergeCell ref="B2:B5"/>
    <mergeCell ref="AA4:AE4"/>
    <mergeCell ref="Q4:U4"/>
    <mergeCell ref="F2:F5"/>
    <mergeCell ref="V4:Z4"/>
    <mergeCell ref="G44:I44"/>
    <mergeCell ref="Q44:S44"/>
    <mergeCell ref="B41:D41"/>
    <mergeCell ref="B44:D44"/>
    <mergeCell ref="B43:D43"/>
    <mergeCell ref="B45:D45"/>
    <mergeCell ref="L44:N44"/>
    <mergeCell ref="B54:D58"/>
    <mergeCell ref="I56:L56"/>
    <mergeCell ref="I57:L57"/>
    <mergeCell ref="I55:L55"/>
    <mergeCell ref="I58:L58"/>
    <mergeCell ref="I59:L59"/>
    <mergeCell ref="E49:F49"/>
    <mergeCell ref="G68:H68"/>
    <mergeCell ref="I65:L65"/>
    <mergeCell ref="G55:H55"/>
    <mergeCell ref="G56:H56"/>
    <mergeCell ref="G57:H57"/>
    <mergeCell ref="G58:H58"/>
    <mergeCell ref="G54:H54"/>
    <mergeCell ref="G59:H59"/>
    <mergeCell ref="P58:Q58"/>
    <mergeCell ref="R58:V58"/>
    <mergeCell ref="P59:Q59"/>
    <mergeCell ref="R59:V59"/>
    <mergeCell ref="P62:U64"/>
    <mergeCell ref="P60:Q60"/>
    <mergeCell ref="R60:V60"/>
    <mergeCell ref="I68:L68"/>
    <mergeCell ref="I66:L66"/>
    <mergeCell ref="I60:L60"/>
    <mergeCell ref="I61:L61"/>
    <mergeCell ref="G60:H60"/>
    <mergeCell ref="G61:H61"/>
    <mergeCell ref="G64:H64"/>
    <mergeCell ref="G69:H69"/>
    <mergeCell ref="I69:L69"/>
    <mergeCell ref="G65:H65"/>
    <mergeCell ref="G66:H66"/>
    <mergeCell ref="G67:H67"/>
    <mergeCell ref="I67:L67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9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4" customWidth="1"/>
    <col min="2" max="2" width="6.140625" style="4" customWidth="1"/>
    <col min="3" max="3" width="15.00390625" style="22" customWidth="1"/>
    <col min="4" max="4" width="41.7109375" style="4" customWidth="1"/>
    <col min="5" max="5" width="6.00390625" style="4" customWidth="1"/>
    <col min="6" max="6" width="7.00390625" style="4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8515625" style="1" bestFit="1" customWidth="1"/>
    <col min="21" max="24" width="6.8515625" style="1" bestFit="1" customWidth="1"/>
    <col min="25" max="25" width="4.7109375" style="1" bestFit="1" customWidth="1"/>
    <col min="26" max="29" width="6.00390625" style="1" bestFit="1" customWidth="1"/>
    <col min="30" max="30" width="4.7109375" style="1" bestFit="1" customWidth="1"/>
    <col min="31" max="31" width="6.00390625" style="1" bestFit="1" customWidth="1"/>
    <col min="32" max="32" width="5.8515625" style="19" customWidth="1"/>
    <col min="33" max="33" width="5.8515625" style="1" customWidth="1"/>
    <col min="34" max="35" width="6.7109375" style="4" bestFit="1" customWidth="1"/>
    <col min="36" max="16384" width="9.140625" style="4" customWidth="1"/>
  </cols>
  <sheetData>
    <row r="1" spans="2:33" ht="18.75" thickBot="1">
      <c r="B1" s="51" t="s">
        <v>22</v>
      </c>
      <c r="C1" s="10"/>
      <c r="D1" s="11"/>
      <c r="E1" s="11"/>
      <c r="F1" s="11"/>
      <c r="AG1" s="82" t="s">
        <v>190</v>
      </c>
    </row>
    <row r="2" spans="2:33" ht="12.75" customHeight="1">
      <c r="B2" s="188" t="s">
        <v>27</v>
      </c>
      <c r="C2" s="160" t="s">
        <v>72</v>
      </c>
      <c r="D2" s="153" t="s">
        <v>0</v>
      </c>
      <c r="E2" s="177" t="s">
        <v>107</v>
      </c>
      <c r="F2" s="192" t="s">
        <v>73</v>
      </c>
      <c r="G2" s="161" t="s">
        <v>108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  <c r="AF2" s="161" t="s">
        <v>90</v>
      </c>
      <c r="AG2" s="162"/>
    </row>
    <row r="3" spans="2:33" ht="12.75">
      <c r="B3" s="189"/>
      <c r="C3" s="151"/>
      <c r="D3" s="154"/>
      <c r="E3" s="178"/>
      <c r="F3" s="193"/>
      <c r="G3" s="181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3"/>
      <c r="AF3" s="156"/>
      <c r="AG3" s="157"/>
    </row>
    <row r="4" spans="1:33" ht="12.75">
      <c r="A4" s="5"/>
      <c r="B4" s="189"/>
      <c r="C4" s="151"/>
      <c r="D4" s="154"/>
      <c r="E4" s="178"/>
      <c r="F4" s="193"/>
      <c r="G4" s="155" t="s">
        <v>26</v>
      </c>
      <c r="H4" s="174"/>
      <c r="I4" s="174"/>
      <c r="J4" s="174"/>
      <c r="K4" s="175"/>
      <c r="L4" s="155" t="s">
        <v>28</v>
      </c>
      <c r="M4" s="174"/>
      <c r="N4" s="174"/>
      <c r="O4" s="174"/>
      <c r="P4" s="176"/>
      <c r="Q4" s="191" t="s">
        <v>109</v>
      </c>
      <c r="R4" s="174"/>
      <c r="S4" s="174"/>
      <c r="T4" s="174"/>
      <c r="U4" s="176"/>
      <c r="V4" s="195" t="s">
        <v>30</v>
      </c>
      <c r="W4" s="196"/>
      <c r="X4" s="196"/>
      <c r="Y4" s="196"/>
      <c r="Z4" s="197"/>
      <c r="AA4" s="155" t="s">
        <v>110</v>
      </c>
      <c r="AB4" s="174"/>
      <c r="AC4" s="174"/>
      <c r="AD4" s="174"/>
      <c r="AE4" s="176"/>
      <c r="AF4" s="156"/>
      <c r="AG4" s="157"/>
    </row>
    <row r="5" spans="1:33" ht="13.5" thickBot="1">
      <c r="A5" s="5"/>
      <c r="B5" s="190"/>
      <c r="C5" s="152"/>
      <c r="D5" s="154"/>
      <c r="E5" s="178"/>
      <c r="F5" s="194"/>
      <c r="G5" s="34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34" t="s">
        <v>2</v>
      </c>
      <c r="M5" s="12" t="s">
        <v>3</v>
      </c>
      <c r="N5" s="12" t="s">
        <v>4</v>
      </c>
      <c r="O5" s="12" t="s">
        <v>5</v>
      </c>
      <c r="P5" s="35" t="s">
        <v>6</v>
      </c>
      <c r="Q5" s="34" t="s">
        <v>2</v>
      </c>
      <c r="R5" s="12" t="s">
        <v>3</v>
      </c>
      <c r="S5" s="12" t="s">
        <v>4</v>
      </c>
      <c r="T5" s="12" t="s">
        <v>5</v>
      </c>
      <c r="U5" s="35" t="s">
        <v>6</v>
      </c>
      <c r="V5" s="85" t="s">
        <v>2</v>
      </c>
      <c r="W5" s="12" t="s">
        <v>3</v>
      </c>
      <c r="X5" s="12" t="s">
        <v>4</v>
      </c>
      <c r="Y5" s="12" t="s">
        <v>5</v>
      </c>
      <c r="Z5" s="13" t="s">
        <v>6</v>
      </c>
      <c r="AA5" s="34" t="s">
        <v>2</v>
      </c>
      <c r="AB5" s="12" t="s">
        <v>3</v>
      </c>
      <c r="AC5" s="12" t="s">
        <v>4</v>
      </c>
      <c r="AD5" s="12" t="s">
        <v>5</v>
      </c>
      <c r="AE5" s="35" t="s">
        <v>6</v>
      </c>
      <c r="AF5" s="158"/>
      <c r="AG5" s="159"/>
    </row>
    <row r="6" spans="2:33" ht="12.75">
      <c r="B6" s="69" t="s">
        <v>74</v>
      </c>
      <c r="C6" s="60"/>
      <c r="D6" s="61"/>
      <c r="E6" s="64">
        <f aca="true" t="shared" si="0" ref="E6:E43">SUM(G6:I6,L6:N6,Q6:S6,V6:X6,AA6:AC6)</f>
        <v>30</v>
      </c>
      <c r="F6" s="99">
        <f aca="true" t="shared" si="1" ref="F6:F42">SUM(K6,P6,U6,Z6,AE6)</f>
        <v>10</v>
      </c>
      <c r="G6" s="62">
        <f>SUM(G7:G10)</f>
        <v>18</v>
      </c>
      <c r="H6" s="63">
        <f>SUM(H7:H10)</f>
        <v>6</v>
      </c>
      <c r="I6" s="63">
        <f>SUM(I7:I10)</f>
        <v>6</v>
      </c>
      <c r="J6" s="63"/>
      <c r="K6" s="65">
        <f>SUM(K7:K10)</f>
        <v>10</v>
      </c>
      <c r="L6" s="62">
        <f>SUM(L7:L10)</f>
        <v>0</v>
      </c>
      <c r="M6" s="63">
        <f>SUM(M7:M10)</f>
        <v>0</v>
      </c>
      <c r="N6" s="63">
        <f>SUM(N7:N10)</f>
        <v>0</v>
      </c>
      <c r="O6" s="63"/>
      <c r="P6" s="66">
        <f>SUM(P7:P10)</f>
        <v>0</v>
      </c>
      <c r="Q6" s="62">
        <f>SUM(Q7:Q10)</f>
        <v>0</v>
      </c>
      <c r="R6" s="63">
        <f>SUM(R7:R10)</f>
        <v>0</v>
      </c>
      <c r="S6" s="63">
        <f>SUM(S7:S10)</f>
        <v>0</v>
      </c>
      <c r="T6" s="63"/>
      <c r="U6" s="66">
        <f>SUM(U7:U10)</f>
        <v>0</v>
      </c>
      <c r="V6" s="63">
        <f>SUM(V7:V10)</f>
        <v>0</v>
      </c>
      <c r="W6" s="63">
        <f>SUM(W7:W10)</f>
        <v>0</v>
      </c>
      <c r="X6" s="63">
        <f>SUM(X7:X10)</f>
        <v>0</v>
      </c>
      <c r="Y6" s="63"/>
      <c r="Z6" s="65">
        <f>SUM(Z7:Z10)</f>
        <v>0</v>
      </c>
      <c r="AA6" s="62">
        <f>SUM(AA7:AA10)</f>
        <v>0</v>
      </c>
      <c r="AB6" s="63">
        <f>SUM(AB7:AB10)</f>
        <v>0</v>
      </c>
      <c r="AC6" s="63">
        <f>SUM(AC7:AC10)</f>
        <v>0</v>
      </c>
      <c r="AD6" s="63"/>
      <c r="AE6" s="66">
        <f>SUM(AE7:AE10)</f>
        <v>0</v>
      </c>
      <c r="AF6" s="67"/>
      <c r="AG6" s="68"/>
    </row>
    <row r="7" spans="2:33" ht="14.25">
      <c r="B7" s="18" t="s">
        <v>26</v>
      </c>
      <c r="C7" s="23" t="s">
        <v>259</v>
      </c>
      <c r="D7" s="113" t="s">
        <v>23</v>
      </c>
      <c r="E7" s="110">
        <f t="shared" si="0"/>
        <v>6</v>
      </c>
      <c r="F7" s="111">
        <f t="shared" si="1"/>
        <v>2</v>
      </c>
      <c r="G7" s="108">
        <v>6</v>
      </c>
      <c r="H7" s="110">
        <v>0</v>
      </c>
      <c r="I7" s="110">
        <v>0</v>
      </c>
      <c r="J7" s="110" t="s">
        <v>16</v>
      </c>
      <c r="K7" s="111">
        <v>2</v>
      </c>
      <c r="L7" s="95"/>
      <c r="M7" s="7"/>
      <c r="N7" s="7"/>
      <c r="O7" s="7"/>
      <c r="P7" s="36"/>
      <c r="Q7" s="95"/>
      <c r="R7" s="7"/>
      <c r="S7" s="7"/>
      <c r="T7" s="7"/>
      <c r="U7" s="36"/>
      <c r="V7" s="91"/>
      <c r="W7" s="7"/>
      <c r="X7" s="7"/>
      <c r="Y7" s="7"/>
      <c r="Z7" s="28"/>
      <c r="AA7" s="95"/>
      <c r="AB7" s="7"/>
      <c r="AC7" s="7"/>
      <c r="AD7" s="7"/>
      <c r="AE7" s="36"/>
      <c r="AF7" s="105"/>
      <c r="AG7" s="106"/>
    </row>
    <row r="8" spans="2:33" ht="14.25">
      <c r="B8" s="18" t="s">
        <v>28</v>
      </c>
      <c r="C8" s="23" t="s">
        <v>246</v>
      </c>
      <c r="D8" s="113" t="s">
        <v>62</v>
      </c>
      <c r="E8" s="110">
        <f t="shared" si="0"/>
        <v>9</v>
      </c>
      <c r="F8" s="111">
        <f t="shared" si="1"/>
        <v>3</v>
      </c>
      <c r="G8" s="108">
        <v>9</v>
      </c>
      <c r="H8" s="110">
        <v>0</v>
      </c>
      <c r="I8" s="110">
        <v>0</v>
      </c>
      <c r="J8" s="110" t="s">
        <v>16</v>
      </c>
      <c r="K8" s="111">
        <v>3</v>
      </c>
      <c r="L8" s="95"/>
      <c r="M8" s="7"/>
      <c r="N8" s="7"/>
      <c r="O8" s="7"/>
      <c r="P8" s="36"/>
      <c r="Q8" s="95"/>
      <c r="R8" s="7"/>
      <c r="S8" s="7"/>
      <c r="T8" s="7"/>
      <c r="U8" s="36"/>
      <c r="V8" s="91"/>
      <c r="W8" s="7"/>
      <c r="X8" s="7"/>
      <c r="Y8" s="7"/>
      <c r="Z8" s="28"/>
      <c r="AA8" s="95"/>
      <c r="AB8" s="7"/>
      <c r="AC8" s="7"/>
      <c r="AD8" s="7"/>
      <c r="AE8" s="36"/>
      <c r="AF8" s="107"/>
      <c r="AG8" s="106"/>
    </row>
    <row r="9" spans="2:33" ht="14.25">
      <c r="B9" s="18" t="s">
        <v>29</v>
      </c>
      <c r="C9" s="23" t="s">
        <v>247</v>
      </c>
      <c r="D9" s="113" t="s">
        <v>63</v>
      </c>
      <c r="E9" s="110">
        <f t="shared" si="0"/>
        <v>6</v>
      </c>
      <c r="F9" s="111">
        <f t="shared" si="1"/>
        <v>2</v>
      </c>
      <c r="G9" s="108">
        <v>0</v>
      </c>
      <c r="H9" s="110">
        <v>0</v>
      </c>
      <c r="I9" s="110">
        <v>6</v>
      </c>
      <c r="J9" s="110" t="s">
        <v>19</v>
      </c>
      <c r="K9" s="111">
        <v>2</v>
      </c>
      <c r="L9" s="95"/>
      <c r="M9" s="7"/>
      <c r="N9" s="7"/>
      <c r="O9" s="7"/>
      <c r="P9" s="36"/>
      <c r="Q9" s="95"/>
      <c r="R9" s="7"/>
      <c r="S9" s="7"/>
      <c r="T9" s="7"/>
      <c r="U9" s="36"/>
      <c r="V9" s="91"/>
      <c r="W9" s="7"/>
      <c r="X9" s="7"/>
      <c r="Y9" s="7"/>
      <c r="Z9" s="28"/>
      <c r="AA9" s="95"/>
      <c r="AB9" s="7"/>
      <c r="AC9" s="7"/>
      <c r="AD9" s="7"/>
      <c r="AE9" s="36"/>
      <c r="AF9" s="107"/>
      <c r="AG9" s="106"/>
    </row>
    <row r="10" spans="2:33" ht="14.25">
      <c r="B10" s="18" t="s">
        <v>30</v>
      </c>
      <c r="C10" s="23" t="s">
        <v>248</v>
      </c>
      <c r="D10" s="113" t="s">
        <v>100</v>
      </c>
      <c r="E10" s="110">
        <f t="shared" si="0"/>
        <v>9</v>
      </c>
      <c r="F10" s="111">
        <f t="shared" si="1"/>
        <v>3</v>
      </c>
      <c r="G10" s="108">
        <v>3</v>
      </c>
      <c r="H10" s="110">
        <v>6</v>
      </c>
      <c r="I10" s="110">
        <v>0</v>
      </c>
      <c r="J10" s="110" t="s">
        <v>19</v>
      </c>
      <c r="K10" s="111">
        <v>3</v>
      </c>
      <c r="L10" s="95"/>
      <c r="M10" s="7"/>
      <c r="N10" s="7"/>
      <c r="O10" s="7"/>
      <c r="P10" s="36"/>
      <c r="Q10" s="95"/>
      <c r="R10" s="7"/>
      <c r="S10" s="7"/>
      <c r="T10" s="7"/>
      <c r="U10" s="36"/>
      <c r="V10" s="91"/>
      <c r="W10" s="7"/>
      <c r="X10" s="7"/>
      <c r="Y10" s="7"/>
      <c r="Z10" s="28"/>
      <c r="AA10" s="95"/>
      <c r="AB10" s="7"/>
      <c r="AC10" s="7"/>
      <c r="AD10" s="7"/>
      <c r="AE10" s="36"/>
      <c r="AF10" s="105"/>
      <c r="AG10" s="106"/>
    </row>
    <row r="11" spans="2:33" ht="12.75">
      <c r="B11" s="69" t="s">
        <v>75</v>
      </c>
      <c r="C11" s="60"/>
      <c r="D11" s="61"/>
      <c r="E11" s="64">
        <f t="shared" si="0"/>
        <v>138</v>
      </c>
      <c r="F11" s="102">
        <f t="shared" si="1"/>
        <v>48</v>
      </c>
      <c r="G11" s="63">
        <f>SUM(G12:G26)</f>
        <v>14</v>
      </c>
      <c r="H11" s="63">
        <f>SUM(H12:H26)</f>
        <v>8</v>
      </c>
      <c r="I11" s="63">
        <f>SUM(I12:I26)</f>
        <v>0</v>
      </c>
      <c r="J11" s="63"/>
      <c r="K11" s="102">
        <f>SUM(K12:K26)</f>
        <v>6</v>
      </c>
      <c r="L11" s="62">
        <f>SUM(L12:L26)</f>
        <v>20</v>
      </c>
      <c r="M11" s="63">
        <f>SUM(M12:M26)</f>
        <v>7</v>
      </c>
      <c r="N11" s="63">
        <f>SUM(N12:N26)</f>
        <v>0</v>
      </c>
      <c r="O11" s="63"/>
      <c r="P11" s="102">
        <f>SUM(P12:P26)</f>
        <v>9</v>
      </c>
      <c r="Q11" s="62">
        <f>SUM(Q12:Q26)</f>
        <v>15</v>
      </c>
      <c r="R11" s="63">
        <f>SUM(R12:R26)</f>
        <v>16</v>
      </c>
      <c r="S11" s="63">
        <f>SUM(S12:S26)</f>
        <v>20</v>
      </c>
      <c r="T11" s="63"/>
      <c r="U11" s="102">
        <f>SUM(U12:U26)</f>
        <v>15</v>
      </c>
      <c r="V11" s="62">
        <f>SUM(V12:V26)</f>
        <v>8</v>
      </c>
      <c r="W11" s="63">
        <f>SUM(W12:W26)</f>
        <v>8</v>
      </c>
      <c r="X11" s="63">
        <f>SUM(X12:X26)</f>
        <v>22</v>
      </c>
      <c r="Y11" s="63"/>
      <c r="Z11" s="102">
        <f>SUM(Z12:Z26)</f>
        <v>18</v>
      </c>
      <c r="AA11" s="62">
        <f>SUM(AA12:AA26)</f>
        <v>0</v>
      </c>
      <c r="AB11" s="63">
        <f>SUM(AB12:AB26)</f>
        <v>0</v>
      </c>
      <c r="AC11" s="63">
        <f>SUM(AC12:AC26)</f>
        <v>0</v>
      </c>
      <c r="AD11" s="63"/>
      <c r="AE11" s="63">
        <f>SUM(AE12:AE26)</f>
        <v>0</v>
      </c>
      <c r="AF11" s="67"/>
      <c r="AG11" s="68"/>
    </row>
    <row r="12" spans="2:33" s="100" customFormat="1" ht="14.25">
      <c r="B12" s="18" t="s">
        <v>1</v>
      </c>
      <c r="C12" s="23" t="s">
        <v>260</v>
      </c>
      <c r="D12" s="113" t="s">
        <v>245</v>
      </c>
      <c r="E12" s="110">
        <f t="shared" si="0"/>
        <v>8</v>
      </c>
      <c r="F12" s="111">
        <f t="shared" si="1"/>
        <v>2</v>
      </c>
      <c r="G12" s="108">
        <v>4</v>
      </c>
      <c r="H12" s="110">
        <v>4</v>
      </c>
      <c r="I12" s="110">
        <v>0</v>
      </c>
      <c r="J12" s="110" t="s">
        <v>19</v>
      </c>
      <c r="K12" s="111">
        <v>2</v>
      </c>
      <c r="L12" s="108"/>
      <c r="M12" s="110"/>
      <c r="N12" s="110"/>
      <c r="O12" s="110"/>
      <c r="P12" s="115"/>
      <c r="Q12" s="108"/>
      <c r="R12" s="110"/>
      <c r="S12" s="110"/>
      <c r="T12" s="110"/>
      <c r="U12" s="115"/>
      <c r="V12" s="109"/>
      <c r="W12" s="110"/>
      <c r="X12" s="110"/>
      <c r="Y12" s="110"/>
      <c r="Z12" s="111"/>
      <c r="AA12" s="108"/>
      <c r="AB12" s="110"/>
      <c r="AC12" s="110"/>
      <c r="AD12" s="110"/>
      <c r="AE12" s="115"/>
      <c r="AF12" s="108"/>
      <c r="AG12" s="116"/>
    </row>
    <row r="13" spans="2:33" s="100" customFormat="1" ht="14.25">
      <c r="B13" s="18" t="s">
        <v>13</v>
      </c>
      <c r="C13" s="23" t="s">
        <v>249</v>
      </c>
      <c r="D13" s="113" t="s">
        <v>64</v>
      </c>
      <c r="E13" s="110">
        <f t="shared" si="0"/>
        <v>12</v>
      </c>
      <c r="F13" s="111">
        <f t="shared" si="1"/>
        <v>4</v>
      </c>
      <c r="G13" s="108"/>
      <c r="H13" s="110"/>
      <c r="I13" s="110"/>
      <c r="J13" s="110"/>
      <c r="K13" s="111"/>
      <c r="L13" s="108">
        <v>12</v>
      </c>
      <c r="M13" s="110">
        <v>0</v>
      </c>
      <c r="N13" s="110">
        <v>0</v>
      </c>
      <c r="O13" s="110" t="s">
        <v>16</v>
      </c>
      <c r="P13" s="115">
        <v>4</v>
      </c>
      <c r="Q13" s="108"/>
      <c r="R13" s="110"/>
      <c r="S13" s="110"/>
      <c r="T13" s="110"/>
      <c r="U13" s="115"/>
      <c r="V13" s="109"/>
      <c r="W13" s="110"/>
      <c r="X13" s="110"/>
      <c r="Y13" s="110"/>
      <c r="Z13" s="111"/>
      <c r="AA13" s="108"/>
      <c r="AB13" s="110"/>
      <c r="AC13" s="110"/>
      <c r="AD13" s="110"/>
      <c r="AE13" s="115"/>
      <c r="AF13" s="108" t="s">
        <v>28</v>
      </c>
      <c r="AG13" s="116"/>
    </row>
    <row r="14" spans="2:33" s="100" customFormat="1" ht="14.25">
      <c r="B14" s="18" t="s">
        <v>21</v>
      </c>
      <c r="C14" s="23" t="s">
        <v>250</v>
      </c>
      <c r="D14" s="113" t="s">
        <v>65</v>
      </c>
      <c r="E14" s="110">
        <f t="shared" si="0"/>
        <v>6</v>
      </c>
      <c r="F14" s="111">
        <f t="shared" si="1"/>
        <v>2</v>
      </c>
      <c r="G14" s="108"/>
      <c r="H14" s="110"/>
      <c r="I14" s="110"/>
      <c r="J14" s="110"/>
      <c r="K14" s="111"/>
      <c r="L14" s="108"/>
      <c r="M14" s="110"/>
      <c r="N14" s="110"/>
      <c r="O14" s="110"/>
      <c r="P14" s="115"/>
      <c r="Q14" s="108">
        <v>0</v>
      </c>
      <c r="R14" s="110">
        <v>0</v>
      </c>
      <c r="S14" s="110">
        <v>6</v>
      </c>
      <c r="T14" s="110" t="s">
        <v>19</v>
      </c>
      <c r="U14" s="115">
        <v>2</v>
      </c>
      <c r="V14" s="109"/>
      <c r="W14" s="110"/>
      <c r="X14" s="110"/>
      <c r="Y14" s="110"/>
      <c r="Z14" s="111"/>
      <c r="AA14" s="108"/>
      <c r="AB14" s="110"/>
      <c r="AC14" s="110"/>
      <c r="AD14" s="110"/>
      <c r="AE14" s="115"/>
      <c r="AF14" s="108" t="s">
        <v>29</v>
      </c>
      <c r="AG14" s="116" t="s">
        <v>13</v>
      </c>
    </row>
    <row r="15" spans="2:33" ht="14.25">
      <c r="B15" s="18" t="s">
        <v>14</v>
      </c>
      <c r="C15" s="23" t="s">
        <v>251</v>
      </c>
      <c r="D15" s="15" t="s">
        <v>66</v>
      </c>
      <c r="E15" s="110">
        <f t="shared" si="0"/>
        <v>6</v>
      </c>
      <c r="F15" s="111">
        <f t="shared" si="1"/>
        <v>2</v>
      </c>
      <c r="G15" s="94"/>
      <c r="H15" s="3"/>
      <c r="I15" s="3"/>
      <c r="J15" s="3"/>
      <c r="K15" s="17"/>
      <c r="L15" s="94">
        <v>3</v>
      </c>
      <c r="M15" s="3">
        <v>3</v>
      </c>
      <c r="N15" s="3">
        <v>0</v>
      </c>
      <c r="O15" s="3" t="s">
        <v>19</v>
      </c>
      <c r="P15" s="8">
        <v>2</v>
      </c>
      <c r="Q15" s="94"/>
      <c r="R15" s="3"/>
      <c r="S15" s="3"/>
      <c r="T15" s="3"/>
      <c r="U15" s="8"/>
      <c r="V15" s="6"/>
      <c r="W15" s="3"/>
      <c r="X15" s="3"/>
      <c r="Y15" s="3"/>
      <c r="Z15" s="17"/>
      <c r="AA15" s="94"/>
      <c r="AB15" s="3"/>
      <c r="AC15" s="3"/>
      <c r="AD15" s="3"/>
      <c r="AE15" s="8"/>
      <c r="AF15" s="26"/>
      <c r="AG15" s="20"/>
    </row>
    <row r="16" spans="2:33" ht="14.25">
      <c r="B16" s="18" t="s">
        <v>31</v>
      </c>
      <c r="C16" s="23" t="s">
        <v>252</v>
      </c>
      <c r="D16" s="15" t="s">
        <v>67</v>
      </c>
      <c r="E16" s="110">
        <f t="shared" si="0"/>
        <v>6</v>
      </c>
      <c r="F16" s="111">
        <f t="shared" si="1"/>
        <v>2</v>
      </c>
      <c r="G16" s="94"/>
      <c r="H16" s="3"/>
      <c r="I16" s="3"/>
      <c r="J16" s="3"/>
      <c r="K16" s="17"/>
      <c r="L16" s="94"/>
      <c r="M16" s="3"/>
      <c r="N16" s="3"/>
      <c r="O16" s="3"/>
      <c r="P16" s="8"/>
      <c r="Q16" s="94">
        <v>6</v>
      </c>
      <c r="R16" s="3">
        <v>0</v>
      </c>
      <c r="S16" s="3">
        <v>0</v>
      </c>
      <c r="T16" s="3" t="s">
        <v>16</v>
      </c>
      <c r="U16" s="8">
        <v>2</v>
      </c>
      <c r="V16" s="6"/>
      <c r="W16" s="3"/>
      <c r="X16" s="3"/>
      <c r="Y16" s="3"/>
      <c r="Z16" s="17"/>
      <c r="AA16" s="94"/>
      <c r="AB16" s="3"/>
      <c r="AC16" s="3"/>
      <c r="AD16" s="3"/>
      <c r="AE16" s="8"/>
      <c r="AF16" s="26" t="s">
        <v>14</v>
      </c>
      <c r="AG16" s="20"/>
    </row>
    <row r="17" spans="2:33" ht="14.25">
      <c r="B17" s="18" t="s">
        <v>15</v>
      </c>
      <c r="C17" s="23" t="s">
        <v>253</v>
      </c>
      <c r="D17" s="15" t="s">
        <v>68</v>
      </c>
      <c r="E17" s="110">
        <f t="shared" si="0"/>
        <v>9</v>
      </c>
      <c r="F17" s="111">
        <f t="shared" si="1"/>
        <v>3</v>
      </c>
      <c r="G17" s="94"/>
      <c r="H17" s="3"/>
      <c r="I17" s="3"/>
      <c r="J17" s="3"/>
      <c r="K17" s="17"/>
      <c r="L17" s="94">
        <v>5</v>
      </c>
      <c r="M17" s="3">
        <v>4</v>
      </c>
      <c r="N17" s="3">
        <v>0</v>
      </c>
      <c r="O17" s="3" t="s">
        <v>16</v>
      </c>
      <c r="P17" s="8">
        <v>3</v>
      </c>
      <c r="Q17" s="94"/>
      <c r="R17" s="3"/>
      <c r="S17" s="3"/>
      <c r="T17" s="3"/>
      <c r="U17" s="8"/>
      <c r="V17" s="94"/>
      <c r="W17" s="3"/>
      <c r="X17" s="3"/>
      <c r="Y17" s="3"/>
      <c r="Z17" s="8"/>
      <c r="AA17" s="94"/>
      <c r="AB17" s="3"/>
      <c r="AC17" s="3"/>
      <c r="AD17" s="3"/>
      <c r="AE17" s="8"/>
      <c r="AF17" s="26"/>
      <c r="AG17" s="20"/>
    </row>
    <row r="18" spans="2:33" ht="14.25">
      <c r="B18" s="18" t="s">
        <v>32</v>
      </c>
      <c r="C18" s="23" t="s">
        <v>254</v>
      </c>
      <c r="D18" s="15" t="s">
        <v>69</v>
      </c>
      <c r="E18" s="110">
        <f t="shared" si="0"/>
        <v>9</v>
      </c>
      <c r="F18" s="111">
        <f t="shared" si="1"/>
        <v>3</v>
      </c>
      <c r="G18" s="94"/>
      <c r="H18" s="3"/>
      <c r="I18" s="3"/>
      <c r="J18" s="3"/>
      <c r="K18" s="17"/>
      <c r="L18" s="94"/>
      <c r="M18" s="3"/>
      <c r="N18" s="3"/>
      <c r="O18" s="3"/>
      <c r="P18" s="8"/>
      <c r="Q18" s="94">
        <v>5</v>
      </c>
      <c r="R18" s="3">
        <v>4</v>
      </c>
      <c r="S18" s="3">
        <v>0</v>
      </c>
      <c r="T18" s="3" t="s">
        <v>16</v>
      </c>
      <c r="U18" s="8">
        <v>3</v>
      </c>
      <c r="V18" s="94"/>
      <c r="W18" s="3"/>
      <c r="X18" s="3"/>
      <c r="Y18" s="3"/>
      <c r="Z18" s="8"/>
      <c r="AA18" s="94"/>
      <c r="AB18" s="3"/>
      <c r="AC18" s="3"/>
      <c r="AD18" s="3"/>
      <c r="AE18" s="8"/>
      <c r="AF18" s="26" t="s">
        <v>15</v>
      </c>
      <c r="AG18" s="20"/>
    </row>
    <row r="19" spans="2:33" ht="14.25">
      <c r="B19" s="18" t="s">
        <v>33</v>
      </c>
      <c r="C19" s="23" t="s">
        <v>255</v>
      </c>
      <c r="D19" s="15" t="s">
        <v>20</v>
      </c>
      <c r="E19" s="110">
        <f t="shared" si="0"/>
        <v>6</v>
      </c>
      <c r="F19" s="111">
        <f t="shared" si="1"/>
        <v>2</v>
      </c>
      <c r="G19" s="94">
        <v>6</v>
      </c>
      <c r="H19" s="3">
        <v>0</v>
      </c>
      <c r="I19" s="3">
        <v>0</v>
      </c>
      <c r="J19" s="3" t="s">
        <v>16</v>
      </c>
      <c r="K19" s="8">
        <v>2</v>
      </c>
      <c r="L19" s="94"/>
      <c r="M19" s="3"/>
      <c r="N19" s="3"/>
      <c r="O19" s="3"/>
      <c r="P19" s="8"/>
      <c r="Q19" s="94"/>
      <c r="R19" s="3"/>
      <c r="S19" s="3"/>
      <c r="T19" s="3"/>
      <c r="U19" s="8"/>
      <c r="V19" s="94"/>
      <c r="W19" s="3"/>
      <c r="X19" s="3"/>
      <c r="Y19" s="3"/>
      <c r="Z19" s="8"/>
      <c r="AA19" s="94"/>
      <c r="AB19" s="3"/>
      <c r="AC19" s="3"/>
      <c r="AD19" s="3"/>
      <c r="AE19" s="8"/>
      <c r="AF19" s="27"/>
      <c r="AG19" s="20"/>
    </row>
    <row r="20" spans="2:33" ht="14.25">
      <c r="B20" s="18" t="s">
        <v>34</v>
      </c>
      <c r="C20" s="23" t="s">
        <v>262</v>
      </c>
      <c r="D20" s="15" t="s">
        <v>7</v>
      </c>
      <c r="E20" s="110">
        <f t="shared" si="0"/>
        <v>8</v>
      </c>
      <c r="F20" s="111">
        <f t="shared" si="1"/>
        <v>2</v>
      </c>
      <c r="G20" s="94">
        <v>4</v>
      </c>
      <c r="H20" s="3">
        <v>4</v>
      </c>
      <c r="I20" s="3">
        <v>0</v>
      </c>
      <c r="J20" s="3" t="s">
        <v>19</v>
      </c>
      <c r="K20" s="8">
        <v>2</v>
      </c>
      <c r="L20" s="94"/>
      <c r="M20" s="3"/>
      <c r="N20" s="3"/>
      <c r="O20" s="3"/>
      <c r="P20" s="8"/>
      <c r="Q20" s="94"/>
      <c r="R20" s="3"/>
      <c r="S20" s="3"/>
      <c r="T20" s="3"/>
      <c r="U20" s="8"/>
      <c r="V20" s="6"/>
      <c r="W20" s="3"/>
      <c r="X20" s="3"/>
      <c r="Y20" s="3"/>
      <c r="Z20" s="17"/>
      <c r="AA20" s="94"/>
      <c r="AB20" s="3"/>
      <c r="AC20" s="3"/>
      <c r="AD20" s="3"/>
      <c r="AE20" s="8"/>
      <c r="AF20" s="26"/>
      <c r="AG20" s="20"/>
    </row>
    <row r="21" spans="2:33" ht="14.25">
      <c r="B21" s="18" t="s">
        <v>35</v>
      </c>
      <c r="C21" s="23" t="s">
        <v>263</v>
      </c>
      <c r="D21" s="15" t="s">
        <v>8</v>
      </c>
      <c r="E21" s="110">
        <f t="shared" si="0"/>
        <v>16</v>
      </c>
      <c r="F21" s="111">
        <f t="shared" si="1"/>
        <v>4</v>
      </c>
      <c r="G21" s="94"/>
      <c r="H21" s="3"/>
      <c r="I21" s="3"/>
      <c r="J21" s="3"/>
      <c r="K21" s="17"/>
      <c r="L21" s="94"/>
      <c r="M21" s="3"/>
      <c r="N21" s="3"/>
      <c r="O21" s="3"/>
      <c r="P21" s="8"/>
      <c r="Q21" s="94">
        <v>0</v>
      </c>
      <c r="R21" s="3">
        <v>8</v>
      </c>
      <c r="S21" s="3">
        <v>8</v>
      </c>
      <c r="T21" s="3" t="s">
        <v>19</v>
      </c>
      <c r="U21" s="8">
        <v>4</v>
      </c>
      <c r="V21" s="6"/>
      <c r="W21" s="3"/>
      <c r="X21" s="3"/>
      <c r="Y21" s="3"/>
      <c r="Z21" s="17"/>
      <c r="AA21" s="94"/>
      <c r="AB21" s="3"/>
      <c r="AC21" s="3"/>
      <c r="AD21" s="3"/>
      <c r="AE21" s="8"/>
      <c r="AF21" s="26"/>
      <c r="AG21" s="20"/>
    </row>
    <row r="22" spans="2:33" ht="14.25">
      <c r="B22" s="18" t="s">
        <v>36</v>
      </c>
      <c r="C22" s="23" t="s">
        <v>264</v>
      </c>
      <c r="D22" s="15" t="s">
        <v>9</v>
      </c>
      <c r="E22" s="110">
        <f t="shared" si="0"/>
        <v>16</v>
      </c>
      <c r="F22" s="111">
        <f t="shared" si="1"/>
        <v>4</v>
      </c>
      <c r="G22" s="94"/>
      <c r="H22" s="3"/>
      <c r="I22" s="3"/>
      <c r="J22" s="3"/>
      <c r="K22" s="8"/>
      <c r="L22" s="94"/>
      <c r="M22" s="3"/>
      <c r="N22" s="3"/>
      <c r="O22" s="3"/>
      <c r="P22" s="8"/>
      <c r="Q22" s="94"/>
      <c r="R22" s="3"/>
      <c r="S22" s="3"/>
      <c r="T22" s="3"/>
      <c r="U22" s="8"/>
      <c r="V22" s="94">
        <v>0</v>
      </c>
      <c r="W22" s="3">
        <v>0</v>
      </c>
      <c r="X22" s="3">
        <v>16</v>
      </c>
      <c r="Y22" s="3" t="s">
        <v>19</v>
      </c>
      <c r="Z22" s="8">
        <v>4</v>
      </c>
      <c r="AA22" s="94"/>
      <c r="AB22" s="3"/>
      <c r="AC22" s="3"/>
      <c r="AD22" s="3"/>
      <c r="AE22" s="8"/>
      <c r="AF22" s="26"/>
      <c r="AG22" s="20"/>
    </row>
    <row r="23" spans="2:33" ht="14.25">
      <c r="B23" s="18" t="s">
        <v>37</v>
      </c>
      <c r="C23" s="23" t="s">
        <v>265</v>
      </c>
      <c r="D23" s="15" t="s">
        <v>10</v>
      </c>
      <c r="E23" s="110">
        <f t="shared" si="0"/>
        <v>8</v>
      </c>
      <c r="F23" s="111">
        <f t="shared" si="1"/>
        <v>2</v>
      </c>
      <c r="G23" s="94"/>
      <c r="H23" s="3"/>
      <c r="I23" s="3"/>
      <c r="J23" s="3"/>
      <c r="K23" s="17"/>
      <c r="L23" s="94"/>
      <c r="M23" s="3"/>
      <c r="N23" s="3"/>
      <c r="O23" s="3"/>
      <c r="P23" s="8"/>
      <c r="Q23" s="6">
        <v>4</v>
      </c>
      <c r="R23" s="3">
        <v>4</v>
      </c>
      <c r="S23" s="3">
        <v>0</v>
      </c>
      <c r="T23" s="3" t="s">
        <v>16</v>
      </c>
      <c r="U23" s="8">
        <v>2</v>
      </c>
      <c r="V23" s="94"/>
      <c r="W23" s="3"/>
      <c r="X23" s="3"/>
      <c r="Y23" s="3"/>
      <c r="Z23" s="17"/>
      <c r="AA23" s="94"/>
      <c r="AB23" s="3"/>
      <c r="AC23" s="3"/>
      <c r="AD23" s="3"/>
      <c r="AE23" s="8"/>
      <c r="AF23" s="26"/>
      <c r="AG23" s="20"/>
    </row>
    <row r="24" spans="1:33" ht="14.25">
      <c r="A24" s="5"/>
      <c r="B24" s="18" t="s">
        <v>38</v>
      </c>
      <c r="C24" s="23" t="s">
        <v>256</v>
      </c>
      <c r="D24" s="15" t="s">
        <v>11</v>
      </c>
      <c r="E24" s="110">
        <f t="shared" si="0"/>
        <v>16</v>
      </c>
      <c r="F24" s="111">
        <f t="shared" si="1"/>
        <v>4</v>
      </c>
      <c r="G24" s="94"/>
      <c r="H24" s="3"/>
      <c r="I24" s="3"/>
      <c r="J24" s="3"/>
      <c r="K24" s="17"/>
      <c r="L24" s="94"/>
      <c r="M24" s="3"/>
      <c r="N24" s="3"/>
      <c r="O24" s="3"/>
      <c r="P24" s="8"/>
      <c r="Q24" s="94"/>
      <c r="R24" s="3"/>
      <c r="S24" s="3"/>
      <c r="T24" s="3"/>
      <c r="U24" s="8"/>
      <c r="V24" s="6">
        <v>8</v>
      </c>
      <c r="W24" s="3">
        <v>8</v>
      </c>
      <c r="X24" s="3">
        <v>0</v>
      </c>
      <c r="Y24" s="3" t="s">
        <v>19</v>
      </c>
      <c r="Z24" s="17">
        <v>4</v>
      </c>
      <c r="AA24" s="94"/>
      <c r="AB24" s="3"/>
      <c r="AC24" s="3"/>
      <c r="AD24" s="3"/>
      <c r="AE24" s="8"/>
      <c r="AF24" s="26"/>
      <c r="AG24" s="20"/>
    </row>
    <row r="25" spans="2:33" ht="14.25">
      <c r="B25" s="18" t="s">
        <v>39</v>
      </c>
      <c r="C25" s="23" t="s">
        <v>257</v>
      </c>
      <c r="D25" s="15" t="s">
        <v>18</v>
      </c>
      <c r="E25" s="110">
        <f t="shared" si="0"/>
        <v>6</v>
      </c>
      <c r="F25" s="111">
        <f t="shared" si="1"/>
        <v>2</v>
      </c>
      <c r="G25" s="94"/>
      <c r="H25" s="3"/>
      <c r="I25" s="3"/>
      <c r="J25" s="3"/>
      <c r="K25" s="17"/>
      <c r="L25" s="94"/>
      <c r="M25" s="3"/>
      <c r="N25" s="3"/>
      <c r="O25" s="3"/>
      <c r="P25" s="8"/>
      <c r="Q25" s="94">
        <v>0</v>
      </c>
      <c r="R25" s="3">
        <v>0</v>
      </c>
      <c r="S25" s="3">
        <v>6</v>
      </c>
      <c r="T25" s="3" t="s">
        <v>19</v>
      </c>
      <c r="U25" s="8">
        <v>2</v>
      </c>
      <c r="V25" s="6"/>
      <c r="W25" s="3"/>
      <c r="X25" s="3"/>
      <c r="Y25" s="3"/>
      <c r="Z25" s="17"/>
      <c r="AA25" s="94"/>
      <c r="AB25" s="3"/>
      <c r="AC25" s="3"/>
      <c r="AD25" s="3"/>
      <c r="AE25" s="8"/>
      <c r="AF25" s="26" t="s">
        <v>14</v>
      </c>
      <c r="AG25" s="20"/>
    </row>
    <row r="26" spans="2:33" ht="14.25">
      <c r="B26" s="18" t="s">
        <v>40</v>
      </c>
      <c r="C26" s="24" t="s">
        <v>258</v>
      </c>
      <c r="D26" s="16" t="s">
        <v>102</v>
      </c>
      <c r="E26" s="110">
        <f t="shared" si="0"/>
        <v>6</v>
      </c>
      <c r="F26" s="111">
        <f t="shared" si="1"/>
        <v>10</v>
      </c>
      <c r="G26" s="94"/>
      <c r="H26" s="6"/>
      <c r="I26" s="6"/>
      <c r="J26" s="6"/>
      <c r="K26" s="29"/>
      <c r="L26" s="94"/>
      <c r="M26" s="6"/>
      <c r="N26" s="6"/>
      <c r="O26" s="6"/>
      <c r="P26" s="37"/>
      <c r="Q26" s="94"/>
      <c r="R26" s="6"/>
      <c r="S26" s="6"/>
      <c r="T26" s="6"/>
      <c r="U26" s="37"/>
      <c r="V26" s="6">
        <v>0</v>
      </c>
      <c r="W26" s="6">
        <v>0</v>
      </c>
      <c r="X26" s="6">
        <v>6</v>
      </c>
      <c r="Y26" s="6" t="s">
        <v>19</v>
      </c>
      <c r="Z26" s="29">
        <v>10</v>
      </c>
      <c r="AA26" s="94"/>
      <c r="AB26" s="6"/>
      <c r="AC26" s="6"/>
      <c r="AD26" s="6"/>
      <c r="AE26" s="37"/>
      <c r="AF26" s="26"/>
      <c r="AG26" s="20"/>
    </row>
    <row r="27" spans="2:33" ht="12.75">
      <c r="B27" s="69" t="s">
        <v>104</v>
      </c>
      <c r="C27" s="60"/>
      <c r="D27" s="61"/>
      <c r="E27" s="64">
        <f t="shared" si="0"/>
        <v>212</v>
      </c>
      <c r="F27" s="99">
        <f t="shared" si="1"/>
        <v>62</v>
      </c>
      <c r="G27" s="62">
        <f>SUM(G28:G40)</f>
        <v>20</v>
      </c>
      <c r="H27" s="63">
        <f>SUM(H28:H40)</f>
        <v>26</v>
      </c>
      <c r="I27" s="63">
        <f>SUM(I28:I40)</f>
        <v>0</v>
      </c>
      <c r="J27" s="63"/>
      <c r="K27" s="65">
        <f>SUM(K28:K40)</f>
        <v>14</v>
      </c>
      <c r="L27" s="62">
        <f>SUM(L28:L40)</f>
        <v>34</v>
      </c>
      <c r="M27" s="63">
        <f>SUM(M28:M40)</f>
        <v>28</v>
      </c>
      <c r="N27" s="63">
        <f>SUM(N28:N40)</f>
        <v>8</v>
      </c>
      <c r="O27" s="63"/>
      <c r="P27" s="66">
        <f>SUM(P28:P40)</f>
        <v>21</v>
      </c>
      <c r="Q27" s="62">
        <f>SUM(Q28:Q40)</f>
        <v>26</v>
      </c>
      <c r="R27" s="63">
        <f>SUM(R28:R40)</f>
        <v>14</v>
      </c>
      <c r="S27" s="63">
        <f>SUM(S28:S40)</f>
        <v>8</v>
      </c>
      <c r="T27" s="63"/>
      <c r="U27" s="63">
        <f>SUM(U28:U40)</f>
        <v>13</v>
      </c>
      <c r="V27" s="62">
        <f>SUM(V28:V40)</f>
        <v>22</v>
      </c>
      <c r="W27" s="63">
        <f>SUM(W28:W40)</f>
        <v>10</v>
      </c>
      <c r="X27" s="63">
        <f>SUM(X28:X40)</f>
        <v>16</v>
      </c>
      <c r="Y27" s="63"/>
      <c r="Z27" s="63">
        <f>SUM(Z28:Z40)</f>
        <v>14</v>
      </c>
      <c r="AA27" s="62">
        <f>SUM(AA28:AA40)</f>
        <v>0</v>
      </c>
      <c r="AB27" s="63">
        <f>SUM(AB28:AB40)</f>
        <v>0</v>
      </c>
      <c r="AC27" s="63">
        <f>SUM(AC28:AC40)</f>
        <v>0</v>
      </c>
      <c r="AD27" s="63"/>
      <c r="AE27" s="102">
        <f>SUM(AE28:AE40)</f>
        <v>0</v>
      </c>
      <c r="AF27" s="67"/>
      <c r="AG27" s="68"/>
    </row>
    <row r="28" spans="1:33" ht="14.25">
      <c r="A28" s="5"/>
      <c r="B28" s="18" t="s">
        <v>41</v>
      </c>
      <c r="C28" s="23" t="s">
        <v>111</v>
      </c>
      <c r="D28" s="15" t="s">
        <v>25</v>
      </c>
      <c r="E28" s="110">
        <f t="shared" si="0"/>
        <v>12</v>
      </c>
      <c r="F28" s="111">
        <f t="shared" si="1"/>
        <v>4</v>
      </c>
      <c r="G28" s="94">
        <v>6</v>
      </c>
      <c r="H28" s="3">
        <v>6</v>
      </c>
      <c r="I28" s="3">
        <v>0</v>
      </c>
      <c r="J28" s="3" t="s">
        <v>16</v>
      </c>
      <c r="K28" s="8">
        <v>4</v>
      </c>
      <c r="L28" s="94"/>
      <c r="M28" s="3"/>
      <c r="N28" s="3"/>
      <c r="O28" s="3"/>
      <c r="P28" s="8"/>
      <c r="Q28" s="94"/>
      <c r="R28" s="3"/>
      <c r="S28" s="3"/>
      <c r="T28" s="3"/>
      <c r="U28" s="8"/>
      <c r="V28" s="6"/>
      <c r="W28" s="3"/>
      <c r="X28" s="3"/>
      <c r="Y28" s="3"/>
      <c r="Z28" s="17"/>
      <c r="AA28" s="94"/>
      <c r="AB28" s="3"/>
      <c r="AC28" s="3"/>
      <c r="AD28" s="3"/>
      <c r="AE28" s="8"/>
      <c r="AF28" s="25"/>
      <c r="AG28" s="21"/>
    </row>
    <row r="29" spans="1:33" ht="14.25">
      <c r="A29" s="5"/>
      <c r="B29" s="18" t="s">
        <v>42</v>
      </c>
      <c r="C29" s="23" t="s">
        <v>112</v>
      </c>
      <c r="D29" s="15" t="s">
        <v>82</v>
      </c>
      <c r="E29" s="110">
        <f t="shared" si="0"/>
        <v>12</v>
      </c>
      <c r="F29" s="111">
        <f t="shared" si="1"/>
        <v>4</v>
      </c>
      <c r="G29" s="94"/>
      <c r="H29" s="3"/>
      <c r="I29" s="3"/>
      <c r="J29" s="3"/>
      <c r="K29" s="8"/>
      <c r="L29" s="94">
        <v>6</v>
      </c>
      <c r="M29" s="3">
        <v>6</v>
      </c>
      <c r="N29" s="3">
        <v>0</v>
      </c>
      <c r="O29" s="3" t="s">
        <v>16</v>
      </c>
      <c r="P29" s="8">
        <v>4</v>
      </c>
      <c r="Q29" s="94"/>
      <c r="R29" s="3"/>
      <c r="S29" s="3"/>
      <c r="T29" s="3"/>
      <c r="U29" s="8"/>
      <c r="V29" s="6"/>
      <c r="W29" s="3"/>
      <c r="X29" s="3"/>
      <c r="Y29" s="3"/>
      <c r="Z29" s="17"/>
      <c r="AA29" s="94"/>
      <c r="AB29" s="3"/>
      <c r="AC29" s="3"/>
      <c r="AD29" s="3"/>
      <c r="AE29" s="8"/>
      <c r="AF29" s="25" t="s">
        <v>41</v>
      </c>
      <c r="AG29" s="21"/>
    </row>
    <row r="30" spans="1:33" ht="14.25">
      <c r="A30" s="5"/>
      <c r="B30" s="18" t="s">
        <v>43</v>
      </c>
      <c r="C30" s="146" t="s">
        <v>222</v>
      </c>
      <c r="D30" s="147" t="s">
        <v>223</v>
      </c>
      <c r="E30" s="110">
        <f t="shared" si="0"/>
        <v>18</v>
      </c>
      <c r="F30" s="111">
        <f t="shared" si="1"/>
        <v>6</v>
      </c>
      <c r="G30" s="94">
        <v>6</v>
      </c>
      <c r="H30" s="3">
        <v>12</v>
      </c>
      <c r="I30" s="3">
        <v>0</v>
      </c>
      <c r="J30" s="3" t="s">
        <v>19</v>
      </c>
      <c r="K30" s="8">
        <v>6</v>
      </c>
      <c r="L30" s="94"/>
      <c r="M30" s="3"/>
      <c r="N30" s="3"/>
      <c r="O30" s="3"/>
      <c r="P30" s="8"/>
      <c r="Q30" s="94"/>
      <c r="R30" s="3"/>
      <c r="S30" s="3"/>
      <c r="T30" s="3"/>
      <c r="U30" s="8"/>
      <c r="V30" s="6"/>
      <c r="W30" s="3"/>
      <c r="X30" s="3"/>
      <c r="Y30" s="3"/>
      <c r="Z30" s="17"/>
      <c r="AA30" s="94"/>
      <c r="AB30" s="3"/>
      <c r="AC30" s="3"/>
      <c r="AD30" s="3"/>
      <c r="AE30" s="8"/>
      <c r="AF30" s="25"/>
      <c r="AG30" s="21"/>
    </row>
    <row r="31" spans="1:33" ht="14.25">
      <c r="A31" s="5"/>
      <c r="B31" s="18" t="s">
        <v>44</v>
      </c>
      <c r="C31" s="146" t="s">
        <v>224</v>
      </c>
      <c r="D31" s="147" t="s">
        <v>91</v>
      </c>
      <c r="E31" s="110">
        <f t="shared" si="0"/>
        <v>18</v>
      </c>
      <c r="F31" s="111">
        <f t="shared" si="1"/>
        <v>6</v>
      </c>
      <c r="G31" s="94"/>
      <c r="H31" s="3"/>
      <c r="I31" s="3"/>
      <c r="J31" s="3"/>
      <c r="K31" s="8"/>
      <c r="L31" s="94">
        <v>6</v>
      </c>
      <c r="M31" s="3">
        <v>12</v>
      </c>
      <c r="N31" s="3">
        <v>0</v>
      </c>
      <c r="O31" s="3" t="s">
        <v>19</v>
      </c>
      <c r="P31" s="8">
        <v>6</v>
      </c>
      <c r="Q31" s="94"/>
      <c r="R31" s="3"/>
      <c r="S31" s="3"/>
      <c r="T31" s="3"/>
      <c r="U31" s="8"/>
      <c r="V31" s="6"/>
      <c r="W31" s="3"/>
      <c r="X31" s="3"/>
      <c r="Y31" s="3"/>
      <c r="Z31" s="17"/>
      <c r="AA31" s="94"/>
      <c r="AB31" s="3"/>
      <c r="AC31" s="3"/>
      <c r="AD31" s="3"/>
      <c r="AE31" s="8"/>
      <c r="AF31" s="25" t="s">
        <v>43</v>
      </c>
      <c r="AG31" s="21"/>
    </row>
    <row r="32" spans="1:33" ht="14.25">
      <c r="A32" s="5"/>
      <c r="B32" s="18" t="s">
        <v>45</v>
      </c>
      <c r="C32" s="23"/>
      <c r="D32" s="15" t="s">
        <v>115</v>
      </c>
      <c r="E32" s="110">
        <f t="shared" si="0"/>
        <v>48</v>
      </c>
      <c r="F32" s="111">
        <f t="shared" si="1"/>
        <v>12</v>
      </c>
      <c r="G32" s="94"/>
      <c r="H32" s="3"/>
      <c r="I32" s="3"/>
      <c r="J32" s="3"/>
      <c r="K32" s="17"/>
      <c r="L32" s="94">
        <v>8</v>
      </c>
      <c r="M32" s="3">
        <v>4</v>
      </c>
      <c r="N32" s="3">
        <v>4</v>
      </c>
      <c r="O32" s="3" t="s">
        <v>16</v>
      </c>
      <c r="P32" s="8">
        <v>4</v>
      </c>
      <c r="Q32" s="94">
        <v>8</v>
      </c>
      <c r="R32" s="3">
        <v>4</v>
      </c>
      <c r="S32" s="3">
        <v>4</v>
      </c>
      <c r="T32" s="3" t="s">
        <v>16</v>
      </c>
      <c r="U32" s="8">
        <v>4</v>
      </c>
      <c r="V32" s="6">
        <v>8</v>
      </c>
      <c r="W32" s="3">
        <v>4</v>
      </c>
      <c r="X32" s="3">
        <v>4</v>
      </c>
      <c r="Y32" s="3" t="s">
        <v>16</v>
      </c>
      <c r="Z32" s="17">
        <v>4</v>
      </c>
      <c r="AA32" s="94"/>
      <c r="AB32" s="3"/>
      <c r="AC32" s="3"/>
      <c r="AD32" s="3"/>
      <c r="AE32" s="8"/>
      <c r="AF32" s="25"/>
      <c r="AG32" s="21"/>
    </row>
    <row r="33" spans="1:33" ht="14.25">
      <c r="A33" s="5"/>
      <c r="B33" s="18" t="s">
        <v>46</v>
      </c>
      <c r="C33" s="23"/>
      <c r="D33" s="15" t="s">
        <v>116</v>
      </c>
      <c r="E33" s="110">
        <f t="shared" si="0"/>
        <v>36</v>
      </c>
      <c r="F33" s="111">
        <f t="shared" si="1"/>
        <v>9</v>
      </c>
      <c r="G33" s="94"/>
      <c r="H33" s="3"/>
      <c r="I33" s="3"/>
      <c r="J33" s="3"/>
      <c r="K33" s="17"/>
      <c r="L33" s="94">
        <v>8</v>
      </c>
      <c r="M33" s="3">
        <v>0</v>
      </c>
      <c r="N33" s="3">
        <v>4</v>
      </c>
      <c r="O33" s="3" t="s">
        <v>16</v>
      </c>
      <c r="P33" s="8">
        <v>3</v>
      </c>
      <c r="Q33" s="94">
        <v>8</v>
      </c>
      <c r="R33" s="3">
        <v>0</v>
      </c>
      <c r="S33" s="3">
        <v>4</v>
      </c>
      <c r="T33" s="3" t="s">
        <v>16</v>
      </c>
      <c r="U33" s="8">
        <v>3</v>
      </c>
      <c r="V33" s="6">
        <v>8</v>
      </c>
      <c r="W33" s="3">
        <v>0</v>
      </c>
      <c r="X33" s="3">
        <v>4</v>
      </c>
      <c r="Y33" s="3" t="s">
        <v>16</v>
      </c>
      <c r="Z33" s="17">
        <v>3</v>
      </c>
      <c r="AA33" s="94"/>
      <c r="AB33" s="3"/>
      <c r="AC33" s="3"/>
      <c r="AD33" s="3"/>
      <c r="AE33" s="8"/>
      <c r="AF33" s="25"/>
      <c r="AG33" s="21"/>
    </row>
    <row r="34" spans="1:33" ht="14.25">
      <c r="A34" s="5"/>
      <c r="B34" s="18" t="s">
        <v>47</v>
      </c>
      <c r="C34" s="23" t="s">
        <v>266</v>
      </c>
      <c r="D34" s="15" t="s">
        <v>59</v>
      </c>
      <c r="E34" s="110">
        <f t="shared" si="0"/>
        <v>12</v>
      </c>
      <c r="F34" s="111">
        <f t="shared" si="1"/>
        <v>4</v>
      </c>
      <c r="G34" s="94"/>
      <c r="H34" s="3"/>
      <c r="I34" s="3"/>
      <c r="J34" s="3"/>
      <c r="K34" s="17"/>
      <c r="L34" s="94">
        <v>6</v>
      </c>
      <c r="M34" s="3">
        <v>6</v>
      </c>
      <c r="N34" s="3">
        <v>0</v>
      </c>
      <c r="O34" s="3" t="s">
        <v>19</v>
      </c>
      <c r="P34" s="8">
        <v>4</v>
      </c>
      <c r="Q34" s="94"/>
      <c r="R34" s="3"/>
      <c r="S34" s="3"/>
      <c r="T34" s="3"/>
      <c r="U34" s="8"/>
      <c r="V34" s="6"/>
      <c r="W34" s="3"/>
      <c r="X34" s="3"/>
      <c r="Y34" s="3"/>
      <c r="Z34" s="17"/>
      <c r="AA34" s="94"/>
      <c r="AB34" s="3"/>
      <c r="AC34" s="3"/>
      <c r="AD34" s="3"/>
      <c r="AE34" s="8"/>
      <c r="AF34" s="25"/>
      <c r="AG34" s="21"/>
    </row>
    <row r="35" spans="1:33" ht="14.25">
      <c r="A35" s="5"/>
      <c r="B35" s="18" t="s">
        <v>48</v>
      </c>
      <c r="C35" s="23" t="s">
        <v>267</v>
      </c>
      <c r="D35" s="15" t="s">
        <v>60</v>
      </c>
      <c r="E35" s="110">
        <f t="shared" si="0"/>
        <v>12</v>
      </c>
      <c r="F35" s="111">
        <f t="shared" si="1"/>
        <v>4</v>
      </c>
      <c r="G35" s="94"/>
      <c r="H35" s="3"/>
      <c r="I35" s="3"/>
      <c r="J35" s="3"/>
      <c r="K35" s="17"/>
      <c r="L35" s="94"/>
      <c r="M35" s="3"/>
      <c r="N35" s="3"/>
      <c r="O35" s="3"/>
      <c r="P35" s="8"/>
      <c r="Q35" s="94">
        <v>6</v>
      </c>
      <c r="R35" s="3">
        <v>6</v>
      </c>
      <c r="S35" s="3">
        <v>0</v>
      </c>
      <c r="T35" s="3" t="s">
        <v>19</v>
      </c>
      <c r="U35" s="8">
        <v>4</v>
      </c>
      <c r="V35" s="6"/>
      <c r="W35" s="3"/>
      <c r="X35" s="3"/>
      <c r="Y35" s="3"/>
      <c r="Z35" s="17"/>
      <c r="AA35" s="94"/>
      <c r="AB35" s="3"/>
      <c r="AC35" s="3"/>
      <c r="AD35" s="3"/>
      <c r="AE35" s="8"/>
      <c r="AF35" s="25"/>
      <c r="AG35" s="21"/>
    </row>
    <row r="36" spans="1:33" ht="14.25">
      <c r="A36" s="5"/>
      <c r="B36" s="18" t="s">
        <v>49</v>
      </c>
      <c r="C36" s="23" t="s">
        <v>268</v>
      </c>
      <c r="D36" s="15" t="s">
        <v>61</v>
      </c>
      <c r="E36" s="110">
        <f t="shared" si="0"/>
        <v>12</v>
      </c>
      <c r="F36" s="111">
        <f t="shared" si="1"/>
        <v>4</v>
      </c>
      <c r="G36" s="94"/>
      <c r="H36" s="3"/>
      <c r="I36" s="3"/>
      <c r="J36" s="3"/>
      <c r="K36" s="17"/>
      <c r="L36" s="94"/>
      <c r="M36" s="3"/>
      <c r="N36" s="3"/>
      <c r="O36" s="3"/>
      <c r="P36" s="8"/>
      <c r="Q36" s="94"/>
      <c r="R36" s="3"/>
      <c r="S36" s="3"/>
      <c r="T36" s="3"/>
      <c r="U36" s="8"/>
      <c r="V36" s="6">
        <v>6</v>
      </c>
      <c r="W36" s="3">
        <v>6</v>
      </c>
      <c r="X36" s="3">
        <v>0</v>
      </c>
      <c r="Y36" s="3" t="s">
        <v>19</v>
      </c>
      <c r="Z36" s="17">
        <v>4</v>
      </c>
      <c r="AA36" s="94"/>
      <c r="AB36" s="3"/>
      <c r="AC36" s="3"/>
      <c r="AD36" s="3"/>
      <c r="AE36" s="8"/>
      <c r="AF36" s="25"/>
      <c r="AG36" s="21"/>
    </row>
    <row r="37" spans="1:33" ht="14.25">
      <c r="A37" s="5"/>
      <c r="B37" s="18" t="s">
        <v>50</v>
      </c>
      <c r="C37" s="24" t="s">
        <v>269</v>
      </c>
      <c r="D37" s="16" t="s">
        <v>24</v>
      </c>
      <c r="E37" s="110">
        <f t="shared" si="0"/>
        <v>8</v>
      </c>
      <c r="F37" s="111">
        <f t="shared" si="1"/>
        <v>3</v>
      </c>
      <c r="G37" s="94"/>
      <c r="H37" s="3"/>
      <c r="I37" s="3"/>
      <c r="J37" s="3"/>
      <c r="K37" s="17"/>
      <c r="L37" s="94"/>
      <c r="M37" s="3"/>
      <c r="N37" s="3"/>
      <c r="O37" s="3"/>
      <c r="P37" s="8"/>
      <c r="Q37" s="94"/>
      <c r="R37" s="3"/>
      <c r="S37" s="3"/>
      <c r="T37" s="3"/>
      <c r="U37" s="8"/>
      <c r="V37" s="94">
        <v>0</v>
      </c>
      <c r="W37" s="3">
        <v>0</v>
      </c>
      <c r="X37" s="3">
        <v>8</v>
      </c>
      <c r="Y37" s="3" t="s">
        <v>19</v>
      </c>
      <c r="Z37" s="8">
        <v>3</v>
      </c>
      <c r="AA37" s="94"/>
      <c r="AB37" s="3"/>
      <c r="AC37" s="3"/>
      <c r="AD37" s="3"/>
      <c r="AE37" s="8"/>
      <c r="AF37" s="25" t="s">
        <v>32</v>
      </c>
      <c r="AG37" s="21" t="s">
        <v>47</v>
      </c>
    </row>
    <row r="38" spans="1:33" ht="14.25">
      <c r="A38" s="5"/>
      <c r="B38" s="18" t="s">
        <v>51</v>
      </c>
      <c r="C38" s="23"/>
      <c r="D38" s="15" t="s">
        <v>70</v>
      </c>
      <c r="E38" s="110">
        <f t="shared" si="0"/>
        <v>8</v>
      </c>
      <c r="F38" s="111">
        <f t="shared" si="1"/>
        <v>2</v>
      </c>
      <c r="G38" s="94">
        <v>4</v>
      </c>
      <c r="H38" s="3">
        <v>4</v>
      </c>
      <c r="I38" s="3">
        <v>0</v>
      </c>
      <c r="J38" s="3" t="s">
        <v>19</v>
      </c>
      <c r="K38" s="8">
        <v>2</v>
      </c>
      <c r="L38" s="94"/>
      <c r="M38" s="3"/>
      <c r="N38" s="3"/>
      <c r="O38" s="3"/>
      <c r="P38" s="8"/>
      <c r="Q38" s="94"/>
      <c r="R38" s="3"/>
      <c r="S38" s="3"/>
      <c r="T38" s="3"/>
      <c r="U38" s="8"/>
      <c r="V38" s="6"/>
      <c r="W38" s="3"/>
      <c r="X38" s="3"/>
      <c r="Y38" s="3"/>
      <c r="Z38" s="17"/>
      <c r="AA38" s="94"/>
      <c r="AB38" s="3"/>
      <c r="AC38" s="3"/>
      <c r="AD38" s="3"/>
      <c r="AE38" s="8"/>
      <c r="AF38" s="25"/>
      <c r="AG38" s="21"/>
    </row>
    <row r="39" spans="1:33" ht="14.25">
      <c r="A39" s="5"/>
      <c r="B39" s="18" t="s">
        <v>52</v>
      </c>
      <c r="C39" s="23"/>
      <c r="D39" s="15" t="s">
        <v>71</v>
      </c>
      <c r="E39" s="110">
        <f t="shared" si="0"/>
        <v>8</v>
      </c>
      <c r="F39" s="111">
        <f t="shared" si="1"/>
        <v>2</v>
      </c>
      <c r="G39" s="94">
        <v>4</v>
      </c>
      <c r="H39" s="3">
        <v>4</v>
      </c>
      <c r="I39" s="3">
        <v>0</v>
      </c>
      <c r="J39" s="3" t="s">
        <v>19</v>
      </c>
      <c r="K39" s="8">
        <v>2</v>
      </c>
      <c r="L39" s="94"/>
      <c r="M39" s="3"/>
      <c r="N39" s="3"/>
      <c r="O39" s="3"/>
      <c r="P39" s="8"/>
      <c r="Q39" s="94"/>
      <c r="R39" s="3"/>
      <c r="S39" s="3"/>
      <c r="T39" s="3"/>
      <c r="U39" s="8"/>
      <c r="V39" s="6"/>
      <c r="W39" s="3"/>
      <c r="X39" s="3"/>
      <c r="Y39" s="3"/>
      <c r="Z39" s="17"/>
      <c r="AA39" s="94"/>
      <c r="AB39" s="3"/>
      <c r="AC39" s="3"/>
      <c r="AD39" s="3"/>
      <c r="AE39" s="8"/>
      <c r="AF39" s="25"/>
      <c r="AG39" s="21"/>
    </row>
    <row r="40" spans="1:33" ht="14.25">
      <c r="A40" s="5"/>
      <c r="B40" s="18" t="s">
        <v>53</v>
      </c>
      <c r="C40" s="23"/>
      <c r="D40" s="15" t="s">
        <v>117</v>
      </c>
      <c r="E40" s="110">
        <f t="shared" si="0"/>
        <v>8</v>
      </c>
      <c r="F40" s="111">
        <f t="shared" si="1"/>
        <v>2</v>
      </c>
      <c r="G40" s="94"/>
      <c r="H40" s="3"/>
      <c r="I40" s="3"/>
      <c r="J40" s="3"/>
      <c r="K40" s="17"/>
      <c r="L40" s="94"/>
      <c r="M40" s="3"/>
      <c r="N40" s="3"/>
      <c r="O40" s="3"/>
      <c r="P40" s="8"/>
      <c r="Q40" s="94">
        <v>4</v>
      </c>
      <c r="R40" s="3">
        <v>4</v>
      </c>
      <c r="S40" s="3">
        <v>0</v>
      </c>
      <c r="T40" s="3" t="s">
        <v>19</v>
      </c>
      <c r="U40" s="8">
        <v>2</v>
      </c>
      <c r="V40" s="94"/>
      <c r="W40" s="3"/>
      <c r="X40" s="3"/>
      <c r="Y40" s="3"/>
      <c r="Z40" s="8"/>
      <c r="AA40" s="94"/>
      <c r="AB40" s="3"/>
      <c r="AC40" s="3"/>
      <c r="AD40" s="3"/>
      <c r="AE40" s="8"/>
      <c r="AF40" s="25"/>
      <c r="AG40" s="21"/>
    </row>
    <row r="41" spans="2:33" ht="12.75">
      <c r="B41" s="198" t="s">
        <v>12</v>
      </c>
      <c r="C41" s="199"/>
      <c r="D41" s="200"/>
      <c r="E41" s="64">
        <f t="shared" si="0"/>
        <v>90</v>
      </c>
      <c r="F41" s="99">
        <f t="shared" si="1"/>
        <v>30</v>
      </c>
      <c r="G41" s="70">
        <f aca="true" t="shared" si="2" ref="G41:AE41">SUM(G42:G42)</f>
        <v>0</v>
      </c>
      <c r="H41" s="71">
        <f t="shared" si="2"/>
        <v>0</v>
      </c>
      <c r="I41" s="71">
        <f t="shared" si="2"/>
        <v>0</v>
      </c>
      <c r="J41" s="71">
        <f t="shared" si="2"/>
        <v>0</v>
      </c>
      <c r="K41" s="72">
        <f t="shared" si="2"/>
        <v>0</v>
      </c>
      <c r="L41" s="70">
        <f t="shared" si="2"/>
        <v>0</v>
      </c>
      <c r="M41" s="71">
        <f t="shared" si="2"/>
        <v>0</v>
      </c>
      <c r="N41" s="71">
        <f t="shared" si="2"/>
        <v>0</v>
      </c>
      <c r="O41" s="71">
        <f t="shared" si="2"/>
        <v>0</v>
      </c>
      <c r="P41" s="73">
        <f t="shared" si="2"/>
        <v>0</v>
      </c>
      <c r="Q41" s="70">
        <f t="shared" si="2"/>
        <v>0</v>
      </c>
      <c r="R41" s="71">
        <f t="shared" si="2"/>
        <v>0</v>
      </c>
      <c r="S41" s="71">
        <f t="shared" si="2"/>
        <v>0</v>
      </c>
      <c r="T41" s="71">
        <f t="shared" si="2"/>
        <v>0</v>
      </c>
      <c r="U41" s="73">
        <f t="shared" si="2"/>
        <v>0</v>
      </c>
      <c r="V41" s="71">
        <f t="shared" si="2"/>
        <v>0</v>
      </c>
      <c r="W41" s="71">
        <f t="shared" si="2"/>
        <v>0</v>
      </c>
      <c r="X41" s="71">
        <f t="shared" si="2"/>
        <v>0</v>
      </c>
      <c r="Y41" s="71">
        <f t="shared" si="2"/>
        <v>0</v>
      </c>
      <c r="Z41" s="72">
        <f t="shared" si="2"/>
        <v>0</v>
      </c>
      <c r="AA41" s="70">
        <f t="shared" si="2"/>
        <v>0</v>
      </c>
      <c r="AB41" s="71">
        <f t="shared" si="2"/>
        <v>12</v>
      </c>
      <c r="AC41" s="71">
        <f t="shared" si="2"/>
        <v>78</v>
      </c>
      <c r="AD41" s="71">
        <f t="shared" si="2"/>
        <v>0</v>
      </c>
      <c r="AE41" s="73">
        <f t="shared" si="2"/>
        <v>30</v>
      </c>
      <c r="AF41" s="67"/>
      <c r="AG41" s="68"/>
    </row>
    <row r="42" spans="2:33" ht="15" thickBot="1">
      <c r="B42" s="80" t="s">
        <v>54</v>
      </c>
      <c r="C42" s="81" t="s">
        <v>261</v>
      </c>
      <c r="D42" s="30" t="s">
        <v>12</v>
      </c>
      <c r="E42" s="123">
        <f t="shared" si="0"/>
        <v>90</v>
      </c>
      <c r="F42" s="124">
        <f t="shared" si="1"/>
        <v>30</v>
      </c>
      <c r="G42" s="96"/>
      <c r="H42" s="31"/>
      <c r="I42" s="31"/>
      <c r="J42" s="31"/>
      <c r="K42" s="32"/>
      <c r="L42" s="96"/>
      <c r="M42" s="31"/>
      <c r="N42" s="31"/>
      <c r="O42" s="31"/>
      <c r="P42" s="33"/>
      <c r="Q42" s="96"/>
      <c r="R42" s="31"/>
      <c r="S42" s="31"/>
      <c r="T42" s="31"/>
      <c r="U42" s="33"/>
      <c r="V42" s="92"/>
      <c r="W42" s="31"/>
      <c r="X42" s="31"/>
      <c r="Y42" s="31"/>
      <c r="Z42" s="32"/>
      <c r="AA42" s="96">
        <v>0</v>
      </c>
      <c r="AB42" s="31">
        <v>12</v>
      </c>
      <c r="AC42" s="31">
        <v>78</v>
      </c>
      <c r="AD42" s="31" t="s">
        <v>19</v>
      </c>
      <c r="AE42" s="33">
        <v>30</v>
      </c>
      <c r="AF42" s="114" t="s">
        <v>50</v>
      </c>
      <c r="AG42" s="79"/>
    </row>
    <row r="43" spans="2:33" ht="15.75" thickTop="1">
      <c r="B43" s="204" t="s">
        <v>76</v>
      </c>
      <c r="C43" s="205"/>
      <c r="D43" s="203"/>
      <c r="E43" s="121">
        <f t="shared" si="0"/>
        <v>470</v>
      </c>
      <c r="F43" s="83"/>
      <c r="G43" s="122">
        <f>G27+G6+G11+G41</f>
        <v>52</v>
      </c>
      <c r="H43" s="97">
        <f>H27+H6+H11+H41</f>
        <v>40</v>
      </c>
      <c r="I43" s="97">
        <f>I27+I6+I11+I41</f>
        <v>6</v>
      </c>
      <c r="J43" s="97"/>
      <c r="K43" s="120"/>
      <c r="L43" s="98">
        <f>L27+L6+L11+L41</f>
        <v>54</v>
      </c>
      <c r="M43" s="97">
        <f>M27+M6+M11+M41</f>
        <v>35</v>
      </c>
      <c r="N43" s="97">
        <f>N27+N6+N11+N41</f>
        <v>8</v>
      </c>
      <c r="O43" s="97"/>
      <c r="P43" s="103"/>
      <c r="Q43" s="98">
        <f>Q27+Q6+Q11+Q41</f>
        <v>41</v>
      </c>
      <c r="R43" s="117">
        <f>R27+R6+R11+R41</f>
        <v>30</v>
      </c>
      <c r="S43" s="117">
        <f>S27+S6+S11+S41</f>
        <v>28</v>
      </c>
      <c r="T43" s="97"/>
      <c r="U43" s="103"/>
      <c r="V43" s="98">
        <f>V27+V6+V11+V41</f>
        <v>30</v>
      </c>
      <c r="W43" s="117">
        <f>W27+W6+W11+W41</f>
        <v>18</v>
      </c>
      <c r="X43" s="117">
        <f>X27+X6+X11+X41</f>
        <v>38</v>
      </c>
      <c r="Y43" s="97"/>
      <c r="Z43" s="103"/>
      <c r="AA43" s="98">
        <f>AA27+AA6+AA11+AA41</f>
        <v>0</v>
      </c>
      <c r="AB43" s="117">
        <f>AB27+AB6+AB11+AB41</f>
        <v>12</v>
      </c>
      <c r="AC43" s="117">
        <f>AC27+AC6+AC11+AC41</f>
        <v>78</v>
      </c>
      <c r="AD43" s="97"/>
      <c r="AE43" s="103"/>
      <c r="AF43" s="104"/>
      <c r="AG43" s="50"/>
    </row>
    <row r="44" spans="2:33" ht="15">
      <c r="B44" s="201" t="s">
        <v>78</v>
      </c>
      <c r="C44" s="202"/>
      <c r="D44" s="203"/>
      <c r="E44" s="78"/>
      <c r="F44" s="84"/>
      <c r="G44" s="187">
        <f>SUM(G43:I43)</f>
        <v>98</v>
      </c>
      <c r="H44" s="185"/>
      <c r="I44" s="186"/>
      <c r="J44" s="38"/>
      <c r="K44" s="74"/>
      <c r="L44" s="187">
        <f>SUM(L43:N43)</f>
        <v>97</v>
      </c>
      <c r="M44" s="185"/>
      <c r="N44" s="186"/>
      <c r="O44" s="38"/>
      <c r="P44" s="39"/>
      <c r="Q44" s="187">
        <f>SUM(Q43:S43)</f>
        <v>99</v>
      </c>
      <c r="R44" s="185"/>
      <c r="S44" s="186"/>
      <c r="T44" s="38"/>
      <c r="U44" s="39"/>
      <c r="V44" s="184">
        <f>SUM(V43:X43)</f>
        <v>86</v>
      </c>
      <c r="W44" s="185"/>
      <c r="X44" s="186"/>
      <c r="Y44" s="38"/>
      <c r="Z44" s="74"/>
      <c r="AA44" s="187">
        <f>SUM(AA43:AC43)</f>
        <v>90</v>
      </c>
      <c r="AB44" s="185"/>
      <c r="AC44" s="186"/>
      <c r="AD44" s="38"/>
      <c r="AE44" s="39"/>
      <c r="AF44" s="50"/>
      <c r="AG44" s="50"/>
    </row>
    <row r="45" spans="2:33" ht="15.75" thickBot="1">
      <c r="B45" s="208" t="s">
        <v>77</v>
      </c>
      <c r="C45" s="209"/>
      <c r="D45" s="210"/>
      <c r="E45" s="75"/>
      <c r="F45" s="125">
        <f>SUM(K45,P45,U45,Z45,AE45)</f>
        <v>150</v>
      </c>
      <c r="G45" s="86"/>
      <c r="H45" s="77"/>
      <c r="I45" s="77"/>
      <c r="J45" s="77"/>
      <c r="K45" s="93">
        <f>K27+K6+K11+K41</f>
        <v>30</v>
      </c>
      <c r="L45" s="86"/>
      <c r="M45" s="77"/>
      <c r="N45" s="77"/>
      <c r="O45" s="77"/>
      <c r="P45" s="87">
        <f>P27+P6+P11+P41</f>
        <v>30</v>
      </c>
      <c r="Q45" s="86"/>
      <c r="R45" s="77"/>
      <c r="S45" s="77"/>
      <c r="T45" s="77"/>
      <c r="U45" s="87">
        <f>U27+U6+U11+U41</f>
        <v>28</v>
      </c>
      <c r="V45" s="76"/>
      <c r="W45" s="77"/>
      <c r="X45" s="77"/>
      <c r="Y45" s="77"/>
      <c r="Z45" s="87">
        <f>Z27+Z6+Z11+Z41</f>
        <v>32</v>
      </c>
      <c r="AA45" s="86"/>
      <c r="AB45" s="77"/>
      <c r="AC45" s="77"/>
      <c r="AD45" s="77"/>
      <c r="AE45" s="87">
        <f>AE27+AE6+AE11+AE41</f>
        <v>30</v>
      </c>
      <c r="AF45" s="50"/>
      <c r="AG45" s="50"/>
    </row>
    <row r="46" spans="2:33" ht="14.25">
      <c r="B46" s="139"/>
      <c r="C46" s="126"/>
      <c r="D46" s="45" t="s">
        <v>79</v>
      </c>
      <c r="E46" s="40"/>
      <c r="F46" s="40"/>
      <c r="G46" s="88"/>
      <c r="H46" s="46"/>
      <c r="I46" s="46"/>
      <c r="J46" s="47">
        <f>COUNTIF(J6:J42,"v")</f>
        <v>4</v>
      </c>
      <c r="K46" s="46"/>
      <c r="L46" s="88"/>
      <c r="M46" s="46"/>
      <c r="N46" s="46"/>
      <c r="O46" s="47">
        <f>COUNTIF(O6:O42,"v")</f>
        <v>5</v>
      </c>
      <c r="P46" s="49"/>
      <c r="Q46" s="88"/>
      <c r="R46" s="46"/>
      <c r="S46" s="46"/>
      <c r="T46" s="47">
        <f>COUNTIF(T6:T42,"v")</f>
        <v>5</v>
      </c>
      <c r="U46" s="49"/>
      <c r="V46" s="46"/>
      <c r="W46" s="46"/>
      <c r="X46" s="46"/>
      <c r="Y46" s="47">
        <f>COUNTIF(Y6:Y42,"v")</f>
        <v>2</v>
      </c>
      <c r="Z46" s="46"/>
      <c r="AA46" s="88"/>
      <c r="AB46" s="46"/>
      <c r="AC46" s="46"/>
      <c r="AD46" s="47">
        <f>COUNTIF(AD6:AD42,"v")</f>
        <v>0</v>
      </c>
      <c r="AE46" s="49"/>
      <c r="AF46" s="43"/>
      <c r="AG46" s="43"/>
    </row>
    <row r="47" spans="2:33" ht="14.25">
      <c r="B47" s="43"/>
      <c r="C47" s="44"/>
      <c r="D47" s="53" t="s">
        <v>80</v>
      </c>
      <c r="E47" s="54"/>
      <c r="F47" s="54"/>
      <c r="G47" s="89"/>
      <c r="H47" s="41"/>
      <c r="I47" s="41"/>
      <c r="J47" s="42">
        <f>COUNTIF(J6:J42,"f")</f>
        <v>7</v>
      </c>
      <c r="K47" s="41"/>
      <c r="L47" s="89"/>
      <c r="M47" s="41"/>
      <c r="N47" s="41"/>
      <c r="O47" s="42">
        <f>COUNTIF(O6:O42,"f")</f>
        <v>3</v>
      </c>
      <c r="P47" s="48"/>
      <c r="Q47" s="89"/>
      <c r="R47" s="41"/>
      <c r="S47" s="41"/>
      <c r="T47" s="42">
        <f>COUNTIF(T6:T42,"f")</f>
        <v>5</v>
      </c>
      <c r="U47" s="48"/>
      <c r="V47" s="41"/>
      <c r="W47" s="41"/>
      <c r="X47" s="41"/>
      <c r="Y47" s="42">
        <f>COUNTIF(Y6:Y42,"f")</f>
        <v>5</v>
      </c>
      <c r="Z47" s="41"/>
      <c r="AA47" s="89"/>
      <c r="AB47" s="41"/>
      <c r="AC47" s="41"/>
      <c r="AD47" s="42">
        <f>COUNTIF(AD6:AD42,"f")</f>
        <v>1</v>
      </c>
      <c r="AE47" s="48"/>
      <c r="AF47" s="43"/>
      <c r="AG47" s="43"/>
    </row>
    <row r="48" spans="2:33" ht="15" thickBot="1">
      <c r="B48" s="43"/>
      <c r="C48" s="44"/>
      <c r="D48" s="55" t="s">
        <v>81</v>
      </c>
      <c r="E48" s="56"/>
      <c r="F48" s="56"/>
      <c r="G48" s="90"/>
      <c r="H48" s="57"/>
      <c r="I48" s="57"/>
      <c r="J48" s="58">
        <f>COUNTIF(J6:J42,"s")</f>
        <v>0</v>
      </c>
      <c r="K48" s="57"/>
      <c r="L48" s="90"/>
      <c r="M48" s="57"/>
      <c r="N48" s="57"/>
      <c r="O48" s="58">
        <f>COUNTIF(O6:O42,"s")</f>
        <v>0</v>
      </c>
      <c r="P48" s="59"/>
      <c r="Q48" s="90"/>
      <c r="R48" s="57"/>
      <c r="S48" s="57"/>
      <c r="T48" s="58">
        <f>COUNTIF(T6:T42,"s")</f>
        <v>0</v>
      </c>
      <c r="U48" s="59"/>
      <c r="V48" s="57"/>
      <c r="W48" s="57"/>
      <c r="X48" s="57"/>
      <c r="Y48" s="58">
        <f>COUNTIF(Y6:Y42,"s")</f>
        <v>0</v>
      </c>
      <c r="Z48" s="57"/>
      <c r="AA48" s="90"/>
      <c r="AB48" s="57"/>
      <c r="AC48" s="57"/>
      <c r="AD48" s="58">
        <f>COUNTIF(AD6:AD42,"s")</f>
        <v>0</v>
      </c>
      <c r="AE48" s="59"/>
      <c r="AF48" s="43"/>
      <c r="AG48" s="43"/>
    </row>
    <row r="49" spans="4:31" ht="12.75">
      <c r="D49" s="9"/>
      <c r="E49" s="206"/>
      <c r="F49" s="207"/>
      <c r="AE49" s="2"/>
    </row>
    <row r="50" spans="2:32" ht="12.75">
      <c r="B50" s="118" t="s">
        <v>101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E50" s="14"/>
      <c r="AF50" s="1"/>
    </row>
    <row r="51" spans="2:33" ht="12.75">
      <c r="B51" s="118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2:33" ht="12.75">
      <c r="B52" s="112"/>
      <c r="C52" s="52"/>
      <c r="D52" s="52"/>
      <c r="E52" s="52"/>
      <c r="F52" s="112"/>
      <c r="G52" s="112" t="s">
        <v>118</v>
      </c>
      <c r="H52" s="52"/>
      <c r="I52" s="52"/>
      <c r="J52" s="52"/>
      <c r="K52" s="52"/>
      <c r="L52" s="52"/>
      <c r="M52" s="52"/>
      <c r="O52" s="52"/>
      <c r="P52" s="100" t="s">
        <v>83</v>
      </c>
      <c r="Q52" s="100"/>
      <c r="R52" s="100"/>
      <c r="S52" s="100"/>
      <c r="T52" s="101"/>
      <c r="U52" s="100"/>
      <c r="V52" s="100"/>
      <c r="W52" s="100"/>
      <c r="X52" s="100"/>
      <c r="Y52" s="112"/>
      <c r="Z52" s="112"/>
      <c r="AA52" s="4"/>
      <c r="AB52" s="4"/>
      <c r="AC52" s="4"/>
      <c r="AD52" s="4"/>
      <c r="AE52" s="4"/>
      <c r="AF52" s="4"/>
      <c r="AG52" s="4"/>
    </row>
    <row r="53" spans="2:33" ht="13.5" thickBot="1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O53" s="52"/>
      <c r="P53" s="100"/>
      <c r="Q53" s="100"/>
      <c r="R53" s="100"/>
      <c r="S53" s="100"/>
      <c r="T53" s="100"/>
      <c r="U53" s="101"/>
      <c r="V53" s="100"/>
      <c r="W53" s="100"/>
      <c r="X53" s="100"/>
      <c r="Y53" s="4"/>
      <c r="Z53" s="4"/>
      <c r="AA53" s="4"/>
      <c r="AB53" s="4"/>
      <c r="AC53" s="4"/>
      <c r="AD53" s="4"/>
      <c r="AE53" s="4"/>
      <c r="AF53" s="4"/>
      <c r="AG53" s="4"/>
    </row>
    <row r="54" spans="2:33" ht="12.75" customHeight="1">
      <c r="B54" s="250" t="s">
        <v>191</v>
      </c>
      <c r="C54" s="251"/>
      <c r="D54" s="251"/>
      <c r="E54" s="100"/>
      <c r="F54" s="100"/>
      <c r="G54" s="211" t="s">
        <v>72</v>
      </c>
      <c r="H54" s="212"/>
      <c r="I54" s="127" t="s">
        <v>115</v>
      </c>
      <c r="J54" s="128"/>
      <c r="K54" s="128"/>
      <c r="L54" s="129"/>
      <c r="M54" s="100"/>
      <c r="O54" s="100"/>
      <c r="P54" s="170" t="s">
        <v>72</v>
      </c>
      <c r="Q54" s="171"/>
      <c r="R54" s="172" t="s">
        <v>84</v>
      </c>
      <c r="S54" s="171"/>
      <c r="T54" s="171"/>
      <c r="U54" s="171"/>
      <c r="V54" s="173"/>
      <c r="W54" s="100"/>
      <c r="X54" s="100"/>
      <c r="Y54" s="100"/>
      <c r="Z54" s="100"/>
      <c r="AA54" s="4"/>
      <c r="AB54" s="4"/>
      <c r="AC54" s="4"/>
      <c r="AD54" s="4"/>
      <c r="AE54" s="4"/>
      <c r="AF54" s="4"/>
      <c r="AG54" s="4"/>
    </row>
    <row r="55" spans="2:33" ht="12.75">
      <c r="B55" s="251"/>
      <c r="C55" s="251"/>
      <c r="D55" s="251"/>
      <c r="E55" s="100"/>
      <c r="F55" s="100"/>
      <c r="G55" s="236" t="s">
        <v>192</v>
      </c>
      <c r="H55" s="237"/>
      <c r="I55" s="233" t="s">
        <v>193</v>
      </c>
      <c r="J55" s="234"/>
      <c r="K55" s="234"/>
      <c r="L55" s="235"/>
      <c r="M55" s="100"/>
      <c r="O55" s="100"/>
      <c r="P55" s="166" t="s">
        <v>144</v>
      </c>
      <c r="Q55" s="167"/>
      <c r="R55" s="168" t="s">
        <v>85</v>
      </c>
      <c r="S55" s="167"/>
      <c r="T55" s="167"/>
      <c r="U55" s="167"/>
      <c r="V55" s="169"/>
      <c r="W55" s="4"/>
      <c r="X55" s="4"/>
      <c r="Y55" s="100"/>
      <c r="Z55" s="100"/>
      <c r="AA55" s="4"/>
      <c r="AB55" s="4"/>
      <c r="AC55" s="4"/>
      <c r="AD55" s="4"/>
      <c r="AE55" s="4"/>
      <c r="AF55" s="4"/>
      <c r="AG55" s="4"/>
    </row>
    <row r="56" spans="2:33" ht="12.75">
      <c r="B56" s="251"/>
      <c r="C56" s="251"/>
      <c r="D56" s="251"/>
      <c r="E56" s="100"/>
      <c r="F56" s="100"/>
      <c r="G56" s="236" t="s">
        <v>194</v>
      </c>
      <c r="H56" s="237"/>
      <c r="I56" s="233" t="s">
        <v>195</v>
      </c>
      <c r="J56" s="234"/>
      <c r="K56" s="234"/>
      <c r="L56" s="235"/>
      <c r="M56" s="100"/>
      <c r="O56" s="100"/>
      <c r="P56" s="166" t="s">
        <v>147</v>
      </c>
      <c r="Q56" s="167"/>
      <c r="R56" s="168" t="s">
        <v>86</v>
      </c>
      <c r="S56" s="167"/>
      <c r="T56" s="167"/>
      <c r="U56" s="167"/>
      <c r="V56" s="169"/>
      <c r="W56" s="4"/>
      <c r="X56" s="4"/>
      <c r="Y56" s="100"/>
      <c r="Z56" s="100"/>
      <c r="AA56" s="4"/>
      <c r="AB56" s="4"/>
      <c r="AC56" s="4"/>
      <c r="AD56" s="4"/>
      <c r="AE56" s="4"/>
      <c r="AF56" s="4"/>
      <c r="AG56" s="4"/>
    </row>
    <row r="57" spans="2:33" ht="12.75">
      <c r="B57" s="251"/>
      <c r="C57" s="251"/>
      <c r="D57" s="251"/>
      <c r="E57" s="100"/>
      <c r="F57" s="100"/>
      <c r="G57" s="236" t="s">
        <v>196</v>
      </c>
      <c r="H57" s="237"/>
      <c r="I57" s="233" t="s">
        <v>197</v>
      </c>
      <c r="J57" s="234"/>
      <c r="K57" s="234"/>
      <c r="L57" s="235"/>
      <c r="M57" s="100"/>
      <c r="O57" s="100"/>
      <c r="P57" s="166" t="s">
        <v>150</v>
      </c>
      <c r="Q57" s="167"/>
      <c r="R57" s="168" t="s">
        <v>87</v>
      </c>
      <c r="S57" s="167"/>
      <c r="T57" s="167"/>
      <c r="U57" s="167"/>
      <c r="V57" s="169"/>
      <c r="Y57" s="100"/>
      <c r="Z57" s="100"/>
      <c r="AA57" s="4"/>
      <c r="AB57" s="4"/>
      <c r="AC57" s="4"/>
      <c r="AD57" s="4"/>
      <c r="AE57" s="4"/>
      <c r="AF57" s="4"/>
      <c r="AG57" s="4"/>
    </row>
    <row r="58" spans="2:33" ht="13.5" thickBot="1">
      <c r="B58" s="251"/>
      <c r="C58" s="251"/>
      <c r="D58" s="251"/>
      <c r="E58" s="100"/>
      <c r="F58" s="100"/>
      <c r="G58" s="245" t="s">
        <v>198</v>
      </c>
      <c r="H58" s="246"/>
      <c r="I58" s="247" t="s">
        <v>199</v>
      </c>
      <c r="J58" s="248"/>
      <c r="K58" s="248"/>
      <c r="L58" s="249"/>
      <c r="M58" s="100"/>
      <c r="O58" s="100"/>
      <c r="P58" s="166" t="s">
        <v>244</v>
      </c>
      <c r="Q58" s="167"/>
      <c r="R58" s="168" t="s">
        <v>163</v>
      </c>
      <c r="S58" s="167"/>
      <c r="T58" s="167"/>
      <c r="U58" s="167"/>
      <c r="V58" s="169"/>
      <c r="Y58" s="100"/>
      <c r="Z58" s="100"/>
      <c r="AA58" s="4"/>
      <c r="AB58" s="4"/>
      <c r="AC58" s="4"/>
      <c r="AD58" s="4"/>
      <c r="AE58" s="4"/>
      <c r="AF58" s="4"/>
      <c r="AG58" s="4"/>
    </row>
    <row r="59" spans="2:33" ht="12.75">
      <c r="B59" s="100"/>
      <c r="C59" s="100"/>
      <c r="D59" s="100"/>
      <c r="E59" s="100"/>
      <c r="F59" s="100"/>
      <c r="G59" s="252" t="s">
        <v>200</v>
      </c>
      <c r="H59" s="253"/>
      <c r="I59" s="254" t="s">
        <v>201</v>
      </c>
      <c r="J59" s="255"/>
      <c r="K59" s="255"/>
      <c r="L59" s="256"/>
      <c r="M59" s="100"/>
      <c r="O59" s="100"/>
      <c r="P59" s="166" t="s">
        <v>153</v>
      </c>
      <c r="Q59" s="167"/>
      <c r="R59" s="168" t="s">
        <v>88</v>
      </c>
      <c r="S59" s="167"/>
      <c r="T59" s="167"/>
      <c r="U59" s="167"/>
      <c r="V59" s="169"/>
      <c r="Y59" s="100"/>
      <c r="Z59" s="100"/>
      <c r="AA59" s="4"/>
      <c r="AB59" s="4"/>
      <c r="AC59" s="4"/>
      <c r="AD59" s="4"/>
      <c r="AE59" s="4"/>
      <c r="AF59" s="4"/>
      <c r="AG59" s="4"/>
    </row>
    <row r="60" spans="2:33" ht="13.5" thickBot="1">
      <c r="B60" s="100"/>
      <c r="C60" s="100"/>
      <c r="D60" s="100"/>
      <c r="E60" s="100"/>
      <c r="F60" s="100"/>
      <c r="G60" s="236" t="s">
        <v>202</v>
      </c>
      <c r="H60" s="237"/>
      <c r="I60" s="233" t="s">
        <v>203</v>
      </c>
      <c r="J60" s="234"/>
      <c r="K60" s="234"/>
      <c r="L60" s="235"/>
      <c r="M60" s="100"/>
      <c r="O60" s="100"/>
      <c r="P60" s="216" t="s">
        <v>156</v>
      </c>
      <c r="Q60" s="217"/>
      <c r="R60" s="218" t="s">
        <v>89</v>
      </c>
      <c r="S60" s="217"/>
      <c r="T60" s="217"/>
      <c r="U60" s="217"/>
      <c r="V60" s="219"/>
      <c r="Y60" s="100"/>
      <c r="Z60" s="100"/>
      <c r="AA60" s="4"/>
      <c r="AB60" s="4"/>
      <c r="AC60" s="4"/>
      <c r="AD60" s="4"/>
      <c r="AE60" s="4"/>
      <c r="AF60" s="4"/>
      <c r="AG60" s="4"/>
    </row>
    <row r="61" spans="2:33" ht="12.75">
      <c r="B61" s="100"/>
      <c r="C61" s="100"/>
      <c r="D61" s="100"/>
      <c r="E61" s="100"/>
      <c r="F61" s="100"/>
      <c r="G61" s="236" t="s">
        <v>204</v>
      </c>
      <c r="H61" s="237"/>
      <c r="I61" s="233" t="s">
        <v>205</v>
      </c>
      <c r="J61" s="234"/>
      <c r="K61" s="234"/>
      <c r="L61" s="235"/>
      <c r="M61" s="100"/>
      <c r="O61" s="100"/>
      <c r="P61" s="4"/>
      <c r="Q61" s="4"/>
      <c r="R61" s="4"/>
      <c r="S61" s="4"/>
      <c r="T61" s="4"/>
      <c r="U61" s="4"/>
      <c r="V61" s="4"/>
      <c r="W61" s="4"/>
      <c r="X61" s="4"/>
      <c r="Y61" s="100"/>
      <c r="Z61" s="100"/>
      <c r="AA61" s="4"/>
      <c r="AB61" s="4"/>
      <c r="AC61" s="4"/>
      <c r="AD61" s="4"/>
      <c r="AE61" s="4"/>
      <c r="AF61" s="4"/>
      <c r="AG61" s="4"/>
    </row>
    <row r="62" spans="2:33" ht="12.75" customHeight="1" thickBot="1">
      <c r="B62" s="100"/>
      <c r="C62" s="100"/>
      <c r="D62" s="100"/>
      <c r="E62" s="100"/>
      <c r="F62" s="100"/>
      <c r="G62" s="238" t="s">
        <v>206</v>
      </c>
      <c r="H62" s="239"/>
      <c r="I62" s="240" t="s">
        <v>207</v>
      </c>
      <c r="J62" s="241"/>
      <c r="K62" s="241"/>
      <c r="L62" s="242"/>
      <c r="M62" s="100"/>
      <c r="O62" s="100"/>
      <c r="P62" s="220" t="s">
        <v>161</v>
      </c>
      <c r="Q62" s="221"/>
      <c r="R62" s="221"/>
      <c r="S62" s="221"/>
      <c r="T62" s="221"/>
      <c r="U62" s="221"/>
      <c r="V62" s="4"/>
      <c r="W62" s="4"/>
      <c r="X62" s="4"/>
      <c r="Y62" s="100"/>
      <c r="Z62" s="100"/>
      <c r="AA62" s="4"/>
      <c r="AB62" s="4"/>
      <c r="AC62" s="4"/>
      <c r="AD62" s="4"/>
      <c r="AE62" s="4"/>
      <c r="AF62" s="4"/>
      <c r="AG62" s="4"/>
    </row>
    <row r="63" spans="2:33" ht="12.75">
      <c r="B63" s="100"/>
      <c r="C63" s="100"/>
      <c r="D63" s="100"/>
      <c r="E63" s="100"/>
      <c r="F63" s="100"/>
      <c r="G63" s="144" t="s">
        <v>208</v>
      </c>
      <c r="H63" s="145"/>
      <c r="I63" s="257" t="s">
        <v>209</v>
      </c>
      <c r="J63" s="258"/>
      <c r="K63" s="258"/>
      <c r="L63" s="259"/>
      <c r="M63" s="100"/>
      <c r="O63" s="100"/>
      <c r="P63" s="221"/>
      <c r="Q63" s="221"/>
      <c r="R63" s="221"/>
      <c r="S63" s="221"/>
      <c r="T63" s="221"/>
      <c r="U63" s="221"/>
      <c r="V63" s="19"/>
      <c r="Y63" s="100"/>
      <c r="Z63" s="100"/>
      <c r="AA63" s="4"/>
      <c r="AB63" s="4"/>
      <c r="AC63" s="4"/>
      <c r="AD63" s="4"/>
      <c r="AE63" s="4"/>
      <c r="AF63" s="4"/>
      <c r="AG63" s="4"/>
    </row>
    <row r="64" spans="2:33" ht="12.75">
      <c r="B64" s="100"/>
      <c r="C64" s="100"/>
      <c r="D64" s="100"/>
      <c r="E64" s="100"/>
      <c r="F64" s="100"/>
      <c r="G64" s="142" t="s">
        <v>210</v>
      </c>
      <c r="H64" s="143"/>
      <c r="I64" s="233" t="s">
        <v>211</v>
      </c>
      <c r="J64" s="234"/>
      <c r="K64" s="234"/>
      <c r="L64" s="235"/>
      <c r="M64" s="100"/>
      <c r="O64" s="100"/>
      <c r="P64" s="221"/>
      <c r="Q64" s="221"/>
      <c r="R64" s="221"/>
      <c r="S64" s="221"/>
      <c r="T64" s="221"/>
      <c r="U64" s="221"/>
      <c r="V64" s="19"/>
      <c r="Y64" s="100"/>
      <c r="Z64" s="100"/>
      <c r="AA64" s="4"/>
      <c r="AB64" s="4"/>
      <c r="AC64" s="4"/>
      <c r="AD64" s="4"/>
      <c r="AE64" s="4"/>
      <c r="AF64" s="4"/>
      <c r="AG64" s="4"/>
    </row>
    <row r="65" spans="2:33" ht="13.5" thickBot="1">
      <c r="B65" s="100"/>
      <c r="C65" s="100"/>
      <c r="D65" s="100"/>
      <c r="E65" s="100"/>
      <c r="F65" s="100"/>
      <c r="G65" s="238" t="s">
        <v>212</v>
      </c>
      <c r="H65" s="239"/>
      <c r="I65" s="240" t="s">
        <v>213</v>
      </c>
      <c r="J65" s="241"/>
      <c r="K65" s="241"/>
      <c r="L65" s="242"/>
      <c r="M65" s="100"/>
      <c r="O65" s="100"/>
      <c r="P65" s="100"/>
      <c r="Q65" s="100"/>
      <c r="R65" s="100"/>
      <c r="S65" s="100"/>
      <c r="T65" s="101"/>
      <c r="U65" s="100"/>
      <c r="V65" s="100"/>
      <c r="Y65" s="100"/>
      <c r="Z65" s="100"/>
      <c r="AA65" s="4"/>
      <c r="AB65" s="4"/>
      <c r="AC65" s="4"/>
      <c r="AD65" s="4"/>
      <c r="AE65" s="4"/>
      <c r="AF65" s="4"/>
      <c r="AG65" s="4"/>
    </row>
    <row r="66" spans="2:33" ht="12.75">
      <c r="B66" s="100"/>
      <c r="C66" s="100"/>
      <c r="D66" s="100"/>
      <c r="E66" s="100"/>
      <c r="F66" s="100"/>
      <c r="G66" s="243"/>
      <c r="H66" s="244"/>
      <c r="I66" s="243"/>
      <c r="J66" s="244"/>
      <c r="K66" s="244"/>
      <c r="L66" s="244"/>
      <c r="M66" s="100"/>
      <c r="O66" s="100"/>
      <c r="P66" s="100"/>
      <c r="Q66" s="100"/>
      <c r="R66" s="100"/>
      <c r="S66" s="100"/>
      <c r="T66" s="101"/>
      <c r="U66" s="100"/>
      <c r="V66" s="100"/>
      <c r="Y66" s="4"/>
      <c r="Z66" s="4"/>
      <c r="AA66" s="4"/>
      <c r="AB66" s="4"/>
      <c r="AC66" s="4"/>
      <c r="AD66" s="4"/>
      <c r="AE66" s="4"/>
      <c r="AF66" s="4"/>
      <c r="AG66" s="4"/>
    </row>
    <row r="67" spans="2:33" ht="13.5" thickBot="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O67" s="100"/>
      <c r="P67" s="100"/>
      <c r="Q67" s="100"/>
      <c r="R67" s="100"/>
      <c r="S67" s="100"/>
      <c r="T67" s="101"/>
      <c r="U67" s="100"/>
      <c r="V67" s="100"/>
      <c r="Y67" s="4"/>
      <c r="Z67" s="4"/>
      <c r="AA67" s="4"/>
      <c r="AB67" s="4"/>
      <c r="AC67" s="4"/>
      <c r="AD67" s="4"/>
      <c r="AE67" s="4"/>
      <c r="AF67" s="4"/>
      <c r="AG67" s="4"/>
    </row>
    <row r="68" spans="5:33" ht="12.75">
      <c r="E68" s="1"/>
      <c r="F68" s="1"/>
      <c r="G68" s="211" t="s">
        <v>72</v>
      </c>
      <c r="H68" s="212"/>
      <c r="I68" s="127" t="s">
        <v>116</v>
      </c>
      <c r="J68" s="128"/>
      <c r="K68" s="128"/>
      <c r="L68" s="129"/>
      <c r="M68" s="19"/>
      <c r="O68" s="4"/>
      <c r="P68" s="100"/>
      <c r="Q68" s="100"/>
      <c r="R68" s="100"/>
      <c r="S68" s="100"/>
      <c r="T68" s="4"/>
      <c r="U68" s="4"/>
      <c r="V68" s="4"/>
      <c r="Y68" s="19"/>
      <c r="AA68" s="4"/>
      <c r="AB68" s="4"/>
      <c r="AC68" s="4"/>
      <c r="AD68" s="4"/>
      <c r="AE68" s="4"/>
      <c r="AF68" s="4"/>
      <c r="AG68" s="4"/>
    </row>
    <row r="69" spans="5:33" ht="12.75">
      <c r="E69" s="1"/>
      <c r="F69" s="1"/>
      <c r="G69" s="236" t="s">
        <v>214</v>
      </c>
      <c r="H69" s="237"/>
      <c r="I69" s="233" t="s">
        <v>215</v>
      </c>
      <c r="J69" s="234"/>
      <c r="K69" s="234"/>
      <c r="L69" s="235"/>
      <c r="M69" s="19"/>
      <c r="O69" s="4"/>
      <c r="P69" s="100"/>
      <c r="Q69" s="100"/>
      <c r="R69" s="100"/>
      <c r="S69" s="100"/>
      <c r="T69" s="4"/>
      <c r="U69" s="4"/>
      <c r="V69" s="4"/>
      <c r="Y69" s="19"/>
      <c r="AA69" s="4"/>
      <c r="AB69" s="4"/>
      <c r="AC69" s="4"/>
      <c r="AD69" s="4"/>
      <c r="AE69" s="4"/>
      <c r="AF69" s="4"/>
      <c r="AG69" s="4"/>
    </row>
    <row r="70" spans="5:33" ht="12.75">
      <c r="E70" s="1"/>
      <c r="F70" s="1"/>
      <c r="G70" s="236" t="s">
        <v>216</v>
      </c>
      <c r="H70" s="237"/>
      <c r="I70" s="233" t="s">
        <v>217</v>
      </c>
      <c r="J70" s="234"/>
      <c r="K70" s="234"/>
      <c r="L70" s="235"/>
      <c r="M70" s="19"/>
      <c r="O70" s="4"/>
      <c r="P70" s="4"/>
      <c r="Q70" s="4"/>
      <c r="R70" s="4"/>
      <c r="S70" s="4"/>
      <c r="Y70" s="19"/>
      <c r="AA70" s="4"/>
      <c r="AB70" s="4"/>
      <c r="AC70" s="4"/>
      <c r="AD70" s="4"/>
      <c r="AE70" s="4"/>
      <c r="AF70" s="4"/>
      <c r="AG70" s="4"/>
    </row>
    <row r="71" spans="5:33" ht="12.75">
      <c r="E71" s="1"/>
      <c r="F71" s="1"/>
      <c r="G71" s="236" t="s">
        <v>218</v>
      </c>
      <c r="H71" s="237"/>
      <c r="I71" s="233" t="s">
        <v>219</v>
      </c>
      <c r="J71" s="234"/>
      <c r="K71" s="234"/>
      <c r="L71" s="235"/>
      <c r="M71" s="19"/>
      <c r="O71" s="4"/>
      <c r="P71" s="4"/>
      <c r="Q71" s="4"/>
      <c r="R71" s="4"/>
      <c r="S71" s="4"/>
      <c r="Y71" s="19"/>
      <c r="AA71" s="4"/>
      <c r="AB71" s="4"/>
      <c r="AC71" s="4"/>
      <c r="AD71" s="4"/>
      <c r="AE71" s="4"/>
      <c r="AF71" s="4"/>
      <c r="AG71" s="4"/>
    </row>
    <row r="72" spans="5:33" ht="12.75" customHeight="1">
      <c r="E72" s="1"/>
      <c r="F72" s="1"/>
      <c r="G72" s="236" t="s">
        <v>206</v>
      </c>
      <c r="H72" s="237"/>
      <c r="I72" s="233" t="s">
        <v>220</v>
      </c>
      <c r="J72" s="234"/>
      <c r="K72" s="234"/>
      <c r="L72" s="235"/>
      <c r="M72" s="19"/>
      <c r="O72" s="4"/>
      <c r="P72" s="4"/>
      <c r="Q72" s="4"/>
      <c r="R72" s="4"/>
      <c r="S72" s="4"/>
      <c r="Y72" s="4"/>
      <c r="Z72" s="4"/>
      <c r="AA72" s="4"/>
      <c r="AB72" s="4"/>
      <c r="AC72" s="4"/>
      <c r="AD72" s="4"/>
      <c r="AE72" s="4"/>
      <c r="AF72" s="4"/>
      <c r="AG72" s="4"/>
    </row>
    <row r="73" spans="5:33" ht="13.5" thickBot="1">
      <c r="E73" s="1"/>
      <c r="F73" s="1"/>
      <c r="G73" s="238" t="s">
        <v>206</v>
      </c>
      <c r="H73" s="239"/>
      <c r="I73" s="240" t="s">
        <v>221</v>
      </c>
      <c r="J73" s="241"/>
      <c r="K73" s="241"/>
      <c r="L73" s="242"/>
      <c r="M73" s="19"/>
      <c r="O73" s="4"/>
      <c r="P73" s="4"/>
      <c r="Q73" s="4"/>
      <c r="R73" s="4"/>
      <c r="S73" s="4"/>
      <c r="Y73" s="4"/>
      <c r="Z73" s="4"/>
      <c r="AA73" s="4"/>
      <c r="AB73" s="4"/>
      <c r="AC73" s="4"/>
      <c r="AD73" s="4"/>
      <c r="AE73" s="4"/>
      <c r="AF73" s="4"/>
      <c r="AG73" s="4"/>
    </row>
    <row r="74" spans="5:33" ht="12.75">
      <c r="E74" s="1"/>
      <c r="F74" s="1"/>
      <c r="M74" s="19"/>
      <c r="O74" s="4"/>
      <c r="P74" s="4"/>
      <c r="Q74" s="4"/>
      <c r="R74" s="4"/>
      <c r="S74" s="4"/>
      <c r="T74" s="4"/>
      <c r="U74" s="4"/>
      <c r="V74" s="4"/>
      <c r="Y74" s="19"/>
      <c r="AA74" s="4"/>
      <c r="AB74" s="4"/>
      <c r="AC74" s="4"/>
      <c r="AD74" s="4"/>
      <c r="AE74" s="4"/>
      <c r="AF74" s="4"/>
      <c r="AG74" s="4"/>
    </row>
    <row r="75" spans="5:33" ht="12.75">
      <c r="E75" s="1"/>
      <c r="F75" s="1"/>
      <c r="O75" s="4"/>
      <c r="P75" s="4"/>
      <c r="Q75" s="4"/>
      <c r="R75" s="4"/>
      <c r="S75" s="4"/>
      <c r="T75" s="4"/>
      <c r="U75" s="4"/>
      <c r="V75" s="4"/>
      <c r="Y75" s="19"/>
      <c r="AA75" s="4"/>
      <c r="AB75" s="4"/>
      <c r="AC75" s="4"/>
      <c r="AD75" s="4"/>
      <c r="AE75" s="4"/>
      <c r="AF75" s="4"/>
      <c r="AG75" s="4"/>
    </row>
    <row r="76" spans="5:33" ht="12.75">
      <c r="E76" s="1"/>
      <c r="F76" s="1"/>
      <c r="P76" s="4"/>
      <c r="Q76" s="4"/>
      <c r="R76" s="4"/>
      <c r="S76" s="4"/>
      <c r="Y76" s="19"/>
      <c r="AA76" s="4"/>
      <c r="AB76" s="4"/>
      <c r="AC76" s="4"/>
      <c r="AD76" s="4"/>
      <c r="AE76" s="4"/>
      <c r="AF76" s="4"/>
      <c r="AG76" s="4"/>
    </row>
    <row r="77" spans="16:33" ht="12.75">
      <c r="P77" s="4"/>
      <c r="Q77" s="4"/>
      <c r="R77" s="4"/>
      <c r="S77" s="4"/>
      <c r="Y77" s="19"/>
      <c r="AA77" s="4"/>
      <c r="AB77" s="4"/>
      <c r="AC77" s="4"/>
      <c r="AD77" s="4"/>
      <c r="AE77" s="4"/>
      <c r="AF77" s="4"/>
      <c r="AG77" s="4"/>
    </row>
    <row r="78" spans="17:19" ht="12.75">
      <c r="Q78" s="4"/>
      <c r="R78" s="4"/>
      <c r="S78" s="4"/>
    </row>
    <row r="79" spans="17:19" ht="12.75">
      <c r="Q79" s="4"/>
      <c r="R79" s="4"/>
      <c r="S79" s="4"/>
    </row>
  </sheetData>
  <mergeCells count="72">
    <mergeCell ref="G73:H73"/>
    <mergeCell ref="I73:L73"/>
    <mergeCell ref="G71:H71"/>
    <mergeCell ref="I71:L71"/>
    <mergeCell ref="G72:H72"/>
    <mergeCell ref="I72:L72"/>
    <mergeCell ref="I63:L63"/>
    <mergeCell ref="I64:L64"/>
    <mergeCell ref="G70:H70"/>
    <mergeCell ref="I70:L70"/>
    <mergeCell ref="I69:L69"/>
    <mergeCell ref="G61:H61"/>
    <mergeCell ref="I61:L61"/>
    <mergeCell ref="G62:H62"/>
    <mergeCell ref="I62:L62"/>
    <mergeCell ref="G59:H59"/>
    <mergeCell ref="I59:L59"/>
    <mergeCell ref="G60:H60"/>
    <mergeCell ref="I60:L60"/>
    <mergeCell ref="P54:Q54"/>
    <mergeCell ref="R54:V54"/>
    <mergeCell ref="P55:Q55"/>
    <mergeCell ref="R55:V55"/>
    <mergeCell ref="AF2:AG5"/>
    <mergeCell ref="C2:C5"/>
    <mergeCell ref="D2:D5"/>
    <mergeCell ref="G4:K4"/>
    <mergeCell ref="L4:P4"/>
    <mergeCell ref="E2:E5"/>
    <mergeCell ref="G2:AE3"/>
    <mergeCell ref="V44:X44"/>
    <mergeCell ref="AA44:AC44"/>
    <mergeCell ref="B2:B5"/>
    <mergeCell ref="AA4:AE4"/>
    <mergeCell ref="Q4:U4"/>
    <mergeCell ref="F2:F5"/>
    <mergeCell ref="V4:Z4"/>
    <mergeCell ref="G44:I44"/>
    <mergeCell ref="L44:N44"/>
    <mergeCell ref="Q44:S44"/>
    <mergeCell ref="B41:D41"/>
    <mergeCell ref="B44:D44"/>
    <mergeCell ref="B43:D43"/>
    <mergeCell ref="G69:H69"/>
    <mergeCell ref="E49:F49"/>
    <mergeCell ref="B45:D45"/>
    <mergeCell ref="B54:D58"/>
    <mergeCell ref="G54:H54"/>
    <mergeCell ref="G55:H55"/>
    <mergeCell ref="G57:H57"/>
    <mergeCell ref="G56:H56"/>
    <mergeCell ref="I56:L56"/>
    <mergeCell ref="G68:H68"/>
    <mergeCell ref="G65:H65"/>
    <mergeCell ref="I65:L65"/>
    <mergeCell ref="G66:H66"/>
    <mergeCell ref="I66:L66"/>
    <mergeCell ref="I57:L57"/>
    <mergeCell ref="G58:H58"/>
    <mergeCell ref="I58:L58"/>
    <mergeCell ref="P58:Q58"/>
    <mergeCell ref="R58:V58"/>
    <mergeCell ref="P59:Q59"/>
    <mergeCell ref="I55:L55"/>
    <mergeCell ref="P56:Q56"/>
    <mergeCell ref="R56:V56"/>
    <mergeCell ref="P57:Q57"/>
    <mergeCell ref="R57:V57"/>
    <mergeCell ref="P62:U64"/>
    <mergeCell ref="R59:V59"/>
    <mergeCell ref="P60:Q60"/>
    <mergeCell ref="R60:V60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140625" defaultRowHeight="12.75"/>
  <cols>
    <col min="1" max="1" width="2.00390625" style="4" customWidth="1"/>
    <col min="2" max="2" width="6.140625" style="4" customWidth="1"/>
    <col min="3" max="3" width="15.00390625" style="22" customWidth="1"/>
    <col min="4" max="4" width="41.7109375" style="4" customWidth="1"/>
    <col min="5" max="5" width="6.00390625" style="4" customWidth="1"/>
    <col min="6" max="6" width="7.00390625" style="4" bestFit="1" customWidth="1"/>
    <col min="7" max="9" width="6.8515625" style="1" bestFit="1" customWidth="1"/>
    <col min="10" max="10" width="4.8515625" style="1" bestFit="1" customWidth="1"/>
    <col min="11" max="14" width="6.8515625" style="1" bestFit="1" customWidth="1"/>
    <col min="15" max="15" width="4.8515625" style="1" bestFit="1" customWidth="1"/>
    <col min="16" max="19" width="6.8515625" style="1" bestFit="1" customWidth="1"/>
    <col min="20" max="20" width="4.8515625" style="1" bestFit="1" customWidth="1"/>
    <col min="21" max="24" width="6.8515625" style="1" bestFit="1" customWidth="1"/>
    <col min="25" max="25" width="4.7109375" style="1" bestFit="1" customWidth="1"/>
    <col min="26" max="29" width="6.00390625" style="1" bestFit="1" customWidth="1"/>
    <col min="30" max="30" width="4.7109375" style="1" bestFit="1" customWidth="1"/>
    <col min="31" max="31" width="6.00390625" style="1" bestFit="1" customWidth="1"/>
    <col min="32" max="32" width="5.8515625" style="19" customWidth="1"/>
    <col min="33" max="33" width="5.8515625" style="1" customWidth="1"/>
    <col min="34" max="35" width="6.7109375" style="4" bestFit="1" customWidth="1"/>
    <col min="36" max="16384" width="9.140625" style="4" customWidth="1"/>
  </cols>
  <sheetData>
    <row r="1" spans="2:33" ht="18.75" thickBot="1">
      <c r="B1" s="51" t="s">
        <v>22</v>
      </c>
      <c r="C1" s="10"/>
      <c r="D1" s="11"/>
      <c r="E1" s="11"/>
      <c r="F1" s="11"/>
      <c r="AG1" s="82" t="s">
        <v>242</v>
      </c>
    </row>
    <row r="2" spans="2:33" ht="12.75" customHeight="1">
      <c r="B2" s="188" t="s">
        <v>27</v>
      </c>
      <c r="C2" s="160" t="s">
        <v>72</v>
      </c>
      <c r="D2" s="153" t="s">
        <v>0</v>
      </c>
      <c r="E2" s="177" t="s">
        <v>107</v>
      </c>
      <c r="F2" s="192" t="s">
        <v>73</v>
      </c>
      <c r="G2" s="161" t="s">
        <v>108</v>
      </c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80"/>
      <c r="AF2" s="161" t="s">
        <v>90</v>
      </c>
      <c r="AG2" s="162"/>
    </row>
    <row r="3" spans="2:33" ht="12.75">
      <c r="B3" s="189"/>
      <c r="C3" s="151"/>
      <c r="D3" s="154"/>
      <c r="E3" s="178"/>
      <c r="F3" s="193"/>
      <c r="G3" s="181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3"/>
      <c r="AF3" s="156"/>
      <c r="AG3" s="157"/>
    </row>
    <row r="4" spans="1:33" ht="12.75">
      <c r="A4" s="5"/>
      <c r="B4" s="189"/>
      <c r="C4" s="151"/>
      <c r="D4" s="154"/>
      <c r="E4" s="178"/>
      <c r="F4" s="193"/>
      <c r="G4" s="155" t="s">
        <v>26</v>
      </c>
      <c r="H4" s="174"/>
      <c r="I4" s="174"/>
      <c r="J4" s="174"/>
      <c r="K4" s="175"/>
      <c r="L4" s="155" t="s">
        <v>28</v>
      </c>
      <c r="M4" s="174"/>
      <c r="N4" s="174"/>
      <c r="O4" s="174"/>
      <c r="P4" s="176"/>
      <c r="Q4" s="191" t="s">
        <v>109</v>
      </c>
      <c r="R4" s="174"/>
      <c r="S4" s="174"/>
      <c r="T4" s="174"/>
      <c r="U4" s="176"/>
      <c r="V4" s="195" t="s">
        <v>30</v>
      </c>
      <c r="W4" s="196"/>
      <c r="X4" s="196"/>
      <c r="Y4" s="196"/>
      <c r="Z4" s="197"/>
      <c r="AA4" s="155" t="s">
        <v>110</v>
      </c>
      <c r="AB4" s="174"/>
      <c r="AC4" s="174"/>
      <c r="AD4" s="174"/>
      <c r="AE4" s="176"/>
      <c r="AF4" s="156"/>
      <c r="AG4" s="157"/>
    </row>
    <row r="5" spans="1:33" ht="13.5" thickBot="1">
      <c r="A5" s="5"/>
      <c r="B5" s="190"/>
      <c r="C5" s="152"/>
      <c r="D5" s="154"/>
      <c r="E5" s="178"/>
      <c r="F5" s="194"/>
      <c r="G5" s="34" t="s">
        <v>2</v>
      </c>
      <c r="H5" s="12" t="s">
        <v>3</v>
      </c>
      <c r="I5" s="12" t="s">
        <v>4</v>
      </c>
      <c r="J5" s="12" t="s">
        <v>5</v>
      </c>
      <c r="K5" s="13" t="s">
        <v>6</v>
      </c>
      <c r="L5" s="34" t="s">
        <v>2</v>
      </c>
      <c r="M5" s="12" t="s">
        <v>3</v>
      </c>
      <c r="N5" s="12" t="s">
        <v>4</v>
      </c>
      <c r="O5" s="12" t="s">
        <v>5</v>
      </c>
      <c r="P5" s="35" t="s">
        <v>6</v>
      </c>
      <c r="Q5" s="34" t="s">
        <v>2</v>
      </c>
      <c r="R5" s="12" t="s">
        <v>3</v>
      </c>
      <c r="S5" s="12" t="s">
        <v>4</v>
      </c>
      <c r="T5" s="12" t="s">
        <v>5</v>
      </c>
      <c r="U5" s="35" t="s">
        <v>6</v>
      </c>
      <c r="V5" s="85" t="s">
        <v>2</v>
      </c>
      <c r="W5" s="12" t="s">
        <v>3</v>
      </c>
      <c r="X5" s="12" t="s">
        <v>4</v>
      </c>
      <c r="Y5" s="12" t="s">
        <v>5</v>
      </c>
      <c r="Z5" s="13" t="s">
        <v>6</v>
      </c>
      <c r="AA5" s="34" t="s">
        <v>2</v>
      </c>
      <c r="AB5" s="12" t="s">
        <v>3</v>
      </c>
      <c r="AC5" s="12" t="s">
        <v>4</v>
      </c>
      <c r="AD5" s="12" t="s">
        <v>5</v>
      </c>
      <c r="AE5" s="35" t="s">
        <v>6</v>
      </c>
      <c r="AF5" s="158"/>
      <c r="AG5" s="159"/>
    </row>
    <row r="6" spans="2:33" ht="12.75">
      <c r="B6" s="69" t="s">
        <v>74</v>
      </c>
      <c r="C6" s="60"/>
      <c r="D6" s="61"/>
      <c r="E6" s="64">
        <f aca="true" t="shared" si="0" ref="E6:E50">SUM(G6:I6,L6:N6,Q6:S6,V6:X6,AA6:AC6)</f>
        <v>30</v>
      </c>
      <c r="F6" s="99">
        <f aca="true" t="shared" si="1" ref="F6:F49">SUM(K6,P6,U6,Z6,AE6)</f>
        <v>10</v>
      </c>
      <c r="G6" s="62">
        <f>SUM(G7:G10)</f>
        <v>18</v>
      </c>
      <c r="H6" s="63">
        <f>SUM(H7:H10)</f>
        <v>6</v>
      </c>
      <c r="I6" s="63">
        <f>SUM(I7:I10)</f>
        <v>6</v>
      </c>
      <c r="J6" s="63"/>
      <c r="K6" s="65">
        <f>SUM(K7:K10)</f>
        <v>10</v>
      </c>
      <c r="L6" s="62">
        <f>SUM(L7:L10)</f>
        <v>0</v>
      </c>
      <c r="M6" s="63">
        <f>SUM(M7:M10)</f>
        <v>0</v>
      </c>
      <c r="N6" s="63">
        <f>SUM(N7:N10)</f>
        <v>0</v>
      </c>
      <c r="O6" s="63"/>
      <c r="P6" s="66">
        <f>SUM(P7:P10)</f>
        <v>0</v>
      </c>
      <c r="Q6" s="62">
        <f>SUM(Q7:Q10)</f>
        <v>0</v>
      </c>
      <c r="R6" s="63">
        <f>SUM(R7:R10)</f>
        <v>0</v>
      </c>
      <c r="S6" s="63">
        <f>SUM(S7:S10)</f>
        <v>0</v>
      </c>
      <c r="T6" s="63"/>
      <c r="U6" s="66">
        <f>SUM(U7:U10)</f>
        <v>0</v>
      </c>
      <c r="V6" s="63">
        <f>SUM(V7:V10)</f>
        <v>0</v>
      </c>
      <c r="W6" s="63">
        <f>SUM(W7:W10)</f>
        <v>0</v>
      </c>
      <c r="X6" s="63">
        <f>SUM(X7:X10)</f>
        <v>0</v>
      </c>
      <c r="Y6" s="63"/>
      <c r="Z6" s="65">
        <f>SUM(Z7:Z10)</f>
        <v>0</v>
      </c>
      <c r="AA6" s="62">
        <f>SUM(AA7:AA10)</f>
        <v>0</v>
      </c>
      <c r="AB6" s="63">
        <f>SUM(AB7:AB10)</f>
        <v>0</v>
      </c>
      <c r="AC6" s="63">
        <f>SUM(AC7:AC10)</f>
        <v>0</v>
      </c>
      <c r="AD6" s="63"/>
      <c r="AE6" s="66">
        <f>SUM(AE7:AE10)</f>
        <v>0</v>
      </c>
      <c r="AF6" s="67"/>
      <c r="AG6" s="68"/>
    </row>
    <row r="7" spans="2:33" ht="14.25">
      <c r="B7" s="18" t="s">
        <v>26</v>
      </c>
      <c r="C7" s="23" t="s">
        <v>259</v>
      </c>
      <c r="D7" s="113" t="s">
        <v>23</v>
      </c>
      <c r="E7" s="110">
        <f t="shared" si="0"/>
        <v>6</v>
      </c>
      <c r="F7" s="111">
        <f t="shared" si="1"/>
        <v>2</v>
      </c>
      <c r="G7" s="108">
        <v>6</v>
      </c>
      <c r="H7" s="110">
        <v>0</v>
      </c>
      <c r="I7" s="110">
        <v>0</v>
      </c>
      <c r="J7" s="110" t="s">
        <v>16</v>
      </c>
      <c r="K7" s="111">
        <v>2</v>
      </c>
      <c r="L7" s="95"/>
      <c r="M7" s="7"/>
      <c r="N7" s="7"/>
      <c r="O7" s="7"/>
      <c r="P7" s="36"/>
      <c r="Q7" s="95"/>
      <c r="R7" s="7"/>
      <c r="S7" s="7"/>
      <c r="T7" s="7"/>
      <c r="U7" s="36"/>
      <c r="V7" s="91"/>
      <c r="W7" s="7"/>
      <c r="X7" s="7"/>
      <c r="Y7" s="7"/>
      <c r="Z7" s="28"/>
      <c r="AA7" s="95"/>
      <c r="AB7" s="7"/>
      <c r="AC7" s="7"/>
      <c r="AD7" s="7"/>
      <c r="AE7" s="36"/>
      <c r="AF7" s="105"/>
      <c r="AG7" s="106"/>
    </row>
    <row r="8" spans="2:33" ht="14.25">
      <c r="B8" s="18" t="s">
        <v>28</v>
      </c>
      <c r="C8" s="23" t="s">
        <v>246</v>
      </c>
      <c r="D8" s="113" t="s">
        <v>62</v>
      </c>
      <c r="E8" s="110">
        <f t="shared" si="0"/>
        <v>9</v>
      </c>
      <c r="F8" s="111">
        <f t="shared" si="1"/>
        <v>3</v>
      </c>
      <c r="G8" s="108">
        <v>9</v>
      </c>
      <c r="H8" s="110">
        <v>0</v>
      </c>
      <c r="I8" s="110">
        <v>0</v>
      </c>
      <c r="J8" s="110" t="s">
        <v>16</v>
      </c>
      <c r="K8" s="111">
        <v>3</v>
      </c>
      <c r="L8" s="95"/>
      <c r="M8" s="7"/>
      <c r="N8" s="7"/>
      <c r="O8" s="7"/>
      <c r="P8" s="36"/>
      <c r="Q8" s="95"/>
      <c r="R8" s="7"/>
      <c r="S8" s="7"/>
      <c r="T8" s="7"/>
      <c r="U8" s="36"/>
      <c r="V8" s="91"/>
      <c r="W8" s="7"/>
      <c r="X8" s="7"/>
      <c r="Y8" s="7"/>
      <c r="Z8" s="28"/>
      <c r="AA8" s="95"/>
      <c r="AB8" s="7"/>
      <c r="AC8" s="7"/>
      <c r="AD8" s="7"/>
      <c r="AE8" s="36"/>
      <c r="AF8" s="107"/>
      <c r="AG8" s="106"/>
    </row>
    <row r="9" spans="2:33" ht="14.25">
      <c r="B9" s="18" t="s">
        <v>29</v>
      </c>
      <c r="C9" s="23" t="s">
        <v>247</v>
      </c>
      <c r="D9" s="113" t="s">
        <v>63</v>
      </c>
      <c r="E9" s="110">
        <f t="shared" si="0"/>
        <v>6</v>
      </c>
      <c r="F9" s="111">
        <f t="shared" si="1"/>
        <v>2</v>
      </c>
      <c r="G9" s="108">
        <v>0</v>
      </c>
      <c r="H9" s="110">
        <v>0</v>
      </c>
      <c r="I9" s="110">
        <v>6</v>
      </c>
      <c r="J9" s="110" t="s">
        <v>19</v>
      </c>
      <c r="K9" s="111">
        <v>2</v>
      </c>
      <c r="L9" s="95"/>
      <c r="M9" s="7"/>
      <c r="N9" s="7"/>
      <c r="O9" s="7"/>
      <c r="P9" s="36"/>
      <c r="Q9" s="95"/>
      <c r="R9" s="7"/>
      <c r="S9" s="7"/>
      <c r="T9" s="7"/>
      <c r="U9" s="36"/>
      <c r="V9" s="91"/>
      <c r="W9" s="7"/>
      <c r="X9" s="7"/>
      <c r="Y9" s="7"/>
      <c r="Z9" s="28"/>
      <c r="AA9" s="95"/>
      <c r="AB9" s="7"/>
      <c r="AC9" s="7"/>
      <c r="AD9" s="7"/>
      <c r="AE9" s="36"/>
      <c r="AF9" s="107"/>
      <c r="AG9" s="106"/>
    </row>
    <row r="10" spans="2:33" ht="14.25">
      <c r="B10" s="18" t="s">
        <v>30</v>
      </c>
      <c r="C10" s="23" t="s">
        <v>248</v>
      </c>
      <c r="D10" s="113" t="s">
        <v>100</v>
      </c>
      <c r="E10" s="110">
        <f t="shared" si="0"/>
        <v>9</v>
      </c>
      <c r="F10" s="111">
        <f t="shared" si="1"/>
        <v>3</v>
      </c>
      <c r="G10" s="108">
        <v>3</v>
      </c>
      <c r="H10" s="110">
        <v>6</v>
      </c>
      <c r="I10" s="110">
        <v>0</v>
      </c>
      <c r="J10" s="110" t="s">
        <v>19</v>
      </c>
      <c r="K10" s="111">
        <v>3</v>
      </c>
      <c r="L10" s="95"/>
      <c r="M10" s="7"/>
      <c r="N10" s="7"/>
      <c r="O10" s="7"/>
      <c r="P10" s="36"/>
      <c r="Q10" s="95"/>
      <c r="R10" s="7"/>
      <c r="S10" s="7"/>
      <c r="T10" s="7"/>
      <c r="U10" s="36"/>
      <c r="V10" s="91"/>
      <c r="W10" s="7"/>
      <c r="X10" s="7"/>
      <c r="Y10" s="7"/>
      <c r="Z10" s="28"/>
      <c r="AA10" s="95"/>
      <c r="AB10" s="7"/>
      <c r="AC10" s="7"/>
      <c r="AD10" s="7"/>
      <c r="AE10" s="36"/>
      <c r="AF10" s="105"/>
      <c r="AG10" s="106"/>
    </row>
    <row r="11" spans="2:33" ht="12.75">
      <c r="B11" s="69" t="s">
        <v>75</v>
      </c>
      <c r="C11" s="60"/>
      <c r="D11" s="61"/>
      <c r="E11" s="64">
        <f t="shared" si="0"/>
        <v>138</v>
      </c>
      <c r="F11" s="102">
        <f t="shared" si="1"/>
        <v>48</v>
      </c>
      <c r="G11" s="63">
        <f>SUM(G12:G26)</f>
        <v>14</v>
      </c>
      <c r="H11" s="63">
        <f>SUM(H12:H26)</f>
        <v>8</v>
      </c>
      <c r="I11" s="63">
        <f>SUM(I12:I26)</f>
        <v>0</v>
      </c>
      <c r="J11" s="63"/>
      <c r="K11" s="102">
        <f>SUM(K12:K26)</f>
        <v>6</v>
      </c>
      <c r="L11" s="62">
        <f>SUM(L12:L26)</f>
        <v>20</v>
      </c>
      <c r="M11" s="63">
        <f>SUM(M12:M26)</f>
        <v>7</v>
      </c>
      <c r="N11" s="63">
        <f>SUM(N12:N26)</f>
        <v>0</v>
      </c>
      <c r="O11" s="63"/>
      <c r="P11" s="102">
        <f>SUM(P12:P26)</f>
        <v>9</v>
      </c>
      <c r="Q11" s="62">
        <f>SUM(Q12:Q26)</f>
        <v>15</v>
      </c>
      <c r="R11" s="63">
        <f>SUM(R12:R26)</f>
        <v>16</v>
      </c>
      <c r="S11" s="63">
        <f>SUM(S12:S26)</f>
        <v>20</v>
      </c>
      <c r="T11" s="63"/>
      <c r="U11" s="102">
        <f>SUM(U12:U26)</f>
        <v>15</v>
      </c>
      <c r="V11" s="62">
        <f>SUM(V12:V26)</f>
        <v>8</v>
      </c>
      <c r="W11" s="63">
        <f>SUM(W12:W26)</f>
        <v>8</v>
      </c>
      <c r="X11" s="63">
        <f>SUM(X12:X26)</f>
        <v>22</v>
      </c>
      <c r="Y11" s="63"/>
      <c r="Z11" s="102">
        <f>SUM(Z12:Z26)</f>
        <v>18</v>
      </c>
      <c r="AA11" s="62">
        <f>SUM(AA12:AA26)</f>
        <v>0</v>
      </c>
      <c r="AB11" s="63">
        <f>SUM(AB12:AB26)</f>
        <v>0</v>
      </c>
      <c r="AC11" s="63">
        <f>SUM(AC12:AC26)</f>
        <v>0</v>
      </c>
      <c r="AD11" s="63"/>
      <c r="AE11" s="63">
        <f>SUM(AE12:AE26)</f>
        <v>0</v>
      </c>
      <c r="AF11" s="67"/>
      <c r="AG11" s="68"/>
    </row>
    <row r="12" spans="2:33" s="100" customFormat="1" ht="14.25">
      <c r="B12" s="18" t="s">
        <v>1</v>
      </c>
      <c r="C12" s="23" t="s">
        <v>260</v>
      </c>
      <c r="D12" s="113" t="s">
        <v>245</v>
      </c>
      <c r="E12" s="110">
        <f t="shared" si="0"/>
        <v>8</v>
      </c>
      <c r="F12" s="111">
        <f t="shared" si="1"/>
        <v>2</v>
      </c>
      <c r="G12" s="108">
        <v>4</v>
      </c>
      <c r="H12" s="110">
        <v>4</v>
      </c>
      <c r="I12" s="110">
        <v>0</v>
      </c>
      <c r="J12" s="110" t="s">
        <v>19</v>
      </c>
      <c r="K12" s="111">
        <v>2</v>
      </c>
      <c r="L12" s="108"/>
      <c r="M12" s="110"/>
      <c r="N12" s="110"/>
      <c r="O12" s="110"/>
      <c r="P12" s="115"/>
      <c r="Q12" s="108"/>
      <c r="R12" s="110"/>
      <c r="S12" s="110"/>
      <c r="T12" s="110"/>
      <c r="U12" s="115"/>
      <c r="V12" s="109"/>
      <c r="W12" s="110"/>
      <c r="X12" s="110"/>
      <c r="Y12" s="110"/>
      <c r="Z12" s="111"/>
      <c r="AA12" s="108"/>
      <c r="AB12" s="110"/>
      <c r="AC12" s="110"/>
      <c r="AD12" s="110"/>
      <c r="AE12" s="115"/>
      <c r="AF12" s="108"/>
      <c r="AG12" s="116"/>
    </row>
    <row r="13" spans="2:33" s="100" customFormat="1" ht="14.25">
      <c r="B13" s="18" t="s">
        <v>13</v>
      </c>
      <c r="C13" s="23" t="s">
        <v>249</v>
      </c>
      <c r="D13" s="113" t="s">
        <v>64</v>
      </c>
      <c r="E13" s="110">
        <f t="shared" si="0"/>
        <v>12</v>
      </c>
      <c r="F13" s="111">
        <f t="shared" si="1"/>
        <v>4</v>
      </c>
      <c r="G13" s="108"/>
      <c r="H13" s="110"/>
      <c r="I13" s="110"/>
      <c r="J13" s="110"/>
      <c r="K13" s="111"/>
      <c r="L13" s="108">
        <v>12</v>
      </c>
      <c r="M13" s="110">
        <v>0</v>
      </c>
      <c r="N13" s="110">
        <v>0</v>
      </c>
      <c r="O13" s="110" t="s">
        <v>16</v>
      </c>
      <c r="P13" s="115">
        <v>4</v>
      </c>
      <c r="Q13" s="108"/>
      <c r="R13" s="110"/>
      <c r="S13" s="110"/>
      <c r="T13" s="110"/>
      <c r="U13" s="115"/>
      <c r="V13" s="109"/>
      <c r="W13" s="110"/>
      <c r="X13" s="110"/>
      <c r="Y13" s="110"/>
      <c r="Z13" s="111"/>
      <c r="AA13" s="108"/>
      <c r="AB13" s="110"/>
      <c r="AC13" s="110"/>
      <c r="AD13" s="110"/>
      <c r="AE13" s="115"/>
      <c r="AF13" s="108" t="s">
        <v>28</v>
      </c>
      <c r="AG13" s="116"/>
    </row>
    <row r="14" spans="2:33" s="100" customFormat="1" ht="14.25">
      <c r="B14" s="18" t="s">
        <v>21</v>
      </c>
      <c r="C14" s="23" t="s">
        <v>250</v>
      </c>
      <c r="D14" s="113" t="s">
        <v>65</v>
      </c>
      <c r="E14" s="110">
        <f t="shared" si="0"/>
        <v>6</v>
      </c>
      <c r="F14" s="111">
        <f t="shared" si="1"/>
        <v>2</v>
      </c>
      <c r="G14" s="108"/>
      <c r="H14" s="110"/>
      <c r="I14" s="110"/>
      <c r="J14" s="110"/>
      <c r="K14" s="111"/>
      <c r="L14" s="108"/>
      <c r="M14" s="110"/>
      <c r="N14" s="110"/>
      <c r="O14" s="110"/>
      <c r="P14" s="115"/>
      <c r="Q14" s="108">
        <v>0</v>
      </c>
      <c r="R14" s="110">
        <v>0</v>
      </c>
      <c r="S14" s="110">
        <v>6</v>
      </c>
      <c r="T14" s="110" t="s">
        <v>19</v>
      </c>
      <c r="U14" s="115">
        <v>2</v>
      </c>
      <c r="V14" s="109"/>
      <c r="W14" s="110"/>
      <c r="X14" s="110"/>
      <c r="Y14" s="110"/>
      <c r="Z14" s="111"/>
      <c r="AA14" s="108"/>
      <c r="AB14" s="110"/>
      <c r="AC14" s="110"/>
      <c r="AD14" s="110"/>
      <c r="AE14" s="115"/>
      <c r="AF14" s="108" t="s">
        <v>29</v>
      </c>
      <c r="AG14" s="116" t="s">
        <v>13</v>
      </c>
    </row>
    <row r="15" spans="2:33" ht="14.25">
      <c r="B15" s="18" t="s">
        <v>14</v>
      </c>
      <c r="C15" s="23" t="s">
        <v>251</v>
      </c>
      <c r="D15" s="15" t="s">
        <v>66</v>
      </c>
      <c r="E15" s="110">
        <f t="shared" si="0"/>
        <v>6</v>
      </c>
      <c r="F15" s="111">
        <f t="shared" si="1"/>
        <v>2</v>
      </c>
      <c r="G15" s="94"/>
      <c r="H15" s="3"/>
      <c r="I15" s="3"/>
      <c r="J15" s="3"/>
      <c r="K15" s="17"/>
      <c r="L15" s="94">
        <v>3</v>
      </c>
      <c r="M15" s="3">
        <v>3</v>
      </c>
      <c r="N15" s="3">
        <v>0</v>
      </c>
      <c r="O15" s="3" t="s">
        <v>19</v>
      </c>
      <c r="P15" s="8">
        <v>2</v>
      </c>
      <c r="Q15" s="94"/>
      <c r="R15" s="3"/>
      <c r="S15" s="3"/>
      <c r="T15" s="3"/>
      <c r="U15" s="8"/>
      <c r="V15" s="6"/>
      <c r="W15" s="3"/>
      <c r="X15" s="3"/>
      <c r="Y15" s="3"/>
      <c r="Z15" s="17"/>
      <c r="AA15" s="94"/>
      <c r="AB15" s="3"/>
      <c r="AC15" s="3"/>
      <c r="AD15" s="3"/>
      <c r="AE15" s="8"/>
      <c r="AF15" s="26"/>
      <c r="AG15" s="20"/>
    </row>
    <row r="16" spans="2:33" ht="14.25">
      <c r="B16" s="18" t="s">
        <v>31</v>
      </c>
      <c r="C16" s="23" t="s">
        <v>252</v>
      </c>
      <c r="D16" s="15" t="s">
        <v>67</v>
      </c>
      <c r="E16" s="110">
        <f t="shared" si="0"/>
        <v>6</v>
      </c>
      <c r="F16" s="111">
        <f t="shared" si="1"/>
        <v>2</v>
      </c>
      <c r="G16" s="94"/>
      <c r="H16" s="3"/>
      <c r="I16" s="3"/>
      <c r="J16" s="3"/>
      <c r="K16" s="17"/>
      <c r="L16" s="94"/>
      <c r="M16" s="3"/>
      <c r="N16" s="3"/>
      <c r="O16" s="3"/>
      <c r="P16" s="8"/>
      <c r="Q16" s="94">
        <v>6</v>
      </c>
      <c r="R16" s="3">
        <v>0</v>
      </c>
      <c r="S16" s="3">
        <v>0</v>
      </c>
      <c r="T16" s="3" t="s">
        <v>16</v>
      </c>
      <c r="U16" s="8">
        <v>2</v>
      </c>
      <c r="V16" s="6"/>
      <c r="W16" s="3"/>
      <c r="X16" s="3"/>
      <c r="Y16" s="3"/>
      <c r="Z16" s="17"/>
      <c r="AA16" s="94"/>
      <c r="AB16" s="3"/>
      <c r="AC16" s="3"/>
      <c r="AD16" s="3"/>
      <c r="AE16" s="8"/>
      <c r="AF16" s="26" t="s">
        <v>14</v>
      </c>
      <c r="AG16" s="20"/>
    </row>
    <row r="17" spans="2:33" ht="14.25">
      <c r="B17" s="18" t="s">
        <v>15</v>
      </c>
      <c r="C17" s="23" t="s">
        <v>253</v>
      </c>
      <c r="D17" s="15" t="s">
        <v>68</v>
      </c>
      <c r="E17" s="110">
        <f t="shared" si="0"/>
        <v>9</v>
      </c>
      <c r="F17" s="111">
        <f t="shared" si="1"/>
        <v>3</v>
      </c>
      <c r="G17" s="94"/>
      <c r="H17" s="3"/>
      <c r="I17" s="3"/>
      <c r="J17" s="3"/>
      <c r="K17" s="17"/>
      <c r="L17" s="94">
        <v>5</v>
      </c>
      <c r="M17" s="3">
        <v>4</v>
      </c>
      <c r="N17" s="3">
        <v>0</v>
      </c>
      <c r="O17" s="3" t="s">
        <v>16</v>
      </c>
      <c r="P17" s="8">
        <v>3</v>
      </c>
      <c r="Q17" s="94"/>
      <c r="R17" s="3"/>
      <c r="S17" s="3"/>
      <c r="T17" s="3"/>
      <c r="U17" s="8"/>
      <c r="V17" s="94"/>
      <c r="W17" s="3"/>
      <c r="X17" s="3"/>
      <c r="Y17" s="3"/>
      <c r="Z17" s="8"/>
      <c r="AA17" s="94"/>
      <c r="AB17" s="3"/>
      <c r="AC17" s="3"/>
      <c r="AD17" s="3"/>
      <c r="AE17" s="8"/>
      <c r="AF17" s="26"/>
      <c r="AG17" s="20"/>
    </row>
    <row r="18" spans="2:33" ht="14.25">
      <c r="B18" s="18" t="s">
        <v>32</v>
      </c>
      <c r="C18" s="23" t="s">
        <v>254</v>
      </c>
      <c r="D18" s="15" t="s">
        <v>69</v>
      </c>
      <c r="E18" s="110">
        <f t="shared" si="0"/>
        <v>9</v>
      </c>
      <c r="F18" s="111">
        <f t="shared" si="1"/>
        <v>3</v>
      </c>
      <c r="G18" s="94"/>
      <c r="H18" s="3"/>
      <c r="I18" s="3"/>
      <c r="J18" s="3"/>
      <c r="K18" s="17"/>
      <c r="L18" s="94"/>
      <c r="M18" s="3"/>
      <c r="N18" s="3"/>
      <c r="O18" s="3"/>
      <c r="P18" s="8"/>
      <c r="Q18" s="94">
        <v>5</v>
      </c>
      <c r="R18" s="3">
        <v>4</v>
      </c>
      <c r="S18" s="3">
        <v>0</v>
      </c>
      <c r="T18" s="3" t="s">
        <v>16</v>
      </c>
      <c r="U18" s="8">
        <v>3</v>
      </c>
      <c r="V18" s="94"/>
      <c r="W18" s="3"/>
      <c r="X18" s="3"/>
      <c r="Y18" s="3"/>
      <c r="Z18" s="8"/>
      <c r="AA18" s="94"/>
      <c r="AB18" s="3"/>
      <c r="AC18" s="3"/>
      <c r="AD18" s="3"/>
      <c r="AE18" s="8"/>
      <c r="AF18" s="26" t="s">
        <v>15</v>
      </c>
      <c r="AG18" s="20"/>
    </row>
    <row r="19" spans="2:33" ht="14.25">
      <c r="B19" s="18" t="s">
        <v>33</v>
      </c>
      <c r="C19" s="23" t="s">
        <v>255</v>
      </c>
      <c r="D19" s="15" t="s">
        <v>20</v>
      </c>
      <c r="E19" s="110">
        <f t="shared" si="0"/>
        <v>6</v>
      </c>
      <c r="F19" s="111">
        <f t="shared" si="1"/>
        <v>2</v>
      </c>
      <c r="G19" s="94">
        <v>6</v>
      </c>
      <c r="H19" s="3">
        <v>0</v>
      </c>
      <c r="I19" s="3">
        <v>0</v>
      </c>
      <c r="J19" s="3" t="s">
        <v>16</v>
      </c>
      <c r="K19" s="8">
        <v>2</v>
      </c>
      <c r="L19" s="94"/>
      <c r="M19" s="3"/>
      <c r="N19" s="3"/>
      <c r="O19" s="3"/>
      <c r="P19" s="8"/>
      <c r="Q19" s="94"/>
      <c r="R19" s="3"/>
      <c r="S19" s="3"/>
      <c r="T19" s="3"/>
      <c r="U19" s="8"/>
      <c r="V19" s="94"/>
      <c r="W19" s="3"/>
      <c r="X19" s="3"/>
      <c r="Y19" s="3"/>
      <c r="Z19" s="8"/>
      <c r="AA19" s="94"/>
      <c r="AB19" s="3"/>
      <c r="AC19" s="3"/>
      <c r="AD19" s="3"/>
      <c r="AE19" s="8"/>
      <c r="AF19" s="27"/>
      <c r="AG19" s="20"/>
    </row>
    <row r="20" spans="2:33" ht="14.25">
      <c r="B20" s="18" t="s">
        <v>34</v>
      </c>
      <c r="C20" s="23" t="s">
        <v>262</v>
      </c>
      <c r="D20" s="15" t="s">
        <v>7</v>
      </c>
      <c r="E20" s="110">
        <f t="shared" si="0"/>
        <v>8</v>
      </c>
      <c r="F20" s="111">
        <f t="shared" si="1"/>
        <v>2</v>
      </c>
      <c r="G20" s="94">
        <v>4</v>
      </c>
      <c r="H20" s="3">
        <v>4</v>
      </c>
      <c r="I20" s="3">
        <v>0</v>
      </c>
      <c r="J20" s="3" t="s">
        <v>19</v>
      </c>
      <c r="K20" s="8">
        <v>2</v>
      </c>
      <c r="L20" s="94"/>
      <c r="M20" s="3"/>
      <c r="N20" s="3"/>
      <c r="O20" s="3"/>
      <c r="P20" s="8"/>
      <c r="Q20" s="94"/>
      <c r="R20" s="3"/>
      <c r="S20" s="3"/>
      <c r="T20" s="3"/>
      <c r="U20" s="8"/>
      <c r="V20" s="6"/>
      <c r="W20" s="3"/>
      <c r="X20" s="3"/>
      <c r="Y20" s="3"/>
      <c r="Z20" s="17"/>
      <c r="AA20" s="94"/>
      <c r="AB20" s="3"/>
      <c r="AC20" s="3"/>
      <c r="AD20" s="3"/>
      <c r="AE20" s="8"/>
      <c r="AF20" s="26"/>
      <c r="AG20" s="20"/>
    </row>
    <row r="21" spans="2:33" ht="14.25">
      <c r="B21" s="18" t="s">
        <v>35</v>
      </c>
      <c r="C21" s="23" t="s">
        <v>263</v>
      </c>
      <c r="D21" s="15" t="s">
        <v>8</v>
      </c>
      <c r="E21" s="110">
        <f t="shared" si="0"/>
        <v>16</v>
      </c>
      <c r="F21" s="111">
        <f t="shared" si="1"/>
        <v>4</v>
      </c>
      <c r="G21" s="94"/>
      <c r="H21" s="3"/>
      <c r="I21" s="3"/>
      <c r="J21" s="3"/>
      <c r="K21" s="17"/>
      <c r="L21" s="94"/>
      <c r="M21" s="3"/>
      <c r="N21" s="3"/>
      <c r="O21" s="3"/>
      <c r="P21" s="8"/>
      <c r="Q21" s="94">
        <v>0</v>
      </c>
      <c r="R21" s="3">
        <v>8</v>
      </c>
      <c r="S21" s="3">
        <v>8</v>
      </c>
      <c r="T21" s="3" t="s">
        <v>19</v>
      </c>
      <c r="U21" s="8">
        <v>4</v>
      </c>
      <c r="V21" s="6"/>
      <c r="W21" s="3"/>
      <c r="X21" s="3"/>
      <c r="Y21" s="3"/>
      <c r="Z21" s="17"/>
      <c r="AA21" s="94"/>
      <c r="AB21" s="3"/>
      <c r="AC21" s="3"/>
      <c r="AD21" s="3"/>
      <c r="AE21" s="8"/>
      <c r="AF21" s="26"/>
      <c r="AG21" s="20"/>
    </row>
    <row r="22" spans="2:33" ht="14.25">
      <c r="B22" s="18" t="s">
        <v>36</v>
      </c>
      <c r="C22" s="23" t="s">
        <v>264</v>
      </c>
      <c r="D22" s="15" t="s">
        <v>9</v>
      </c>
      <c r="E22" s="110">
        <f t="shared" si="0"/>
        <v>16</v>
      </c>
      <c r="F22" s="111">
        <f t="shared" si="1"/>
        <v>4</v>
      </c>
      <c r="G22" s="94"/>
      <c r="H22" s="3"/>
      <c r="I22" s="3"/>
      <c r="J22" s="3"/>
      <c r="K22" s="8"/>
      <c r="L22" s="94"/>
      <c r="M22" s="3"/>
      <c r="N22" s="3"/>
      <c r="O22" s="3"/>
      <c r="P22" s="8"/>
      <c r="Q22" s="94"/>
      <c r="R22" s="3"/>
      <c r="S22" s="3"/>
      <c r="T22" s="3"/>
      <c r="U22" s="8"/>
      <c r="V22" s="94">
        <v>0</v>
      </c>
      <c r="W22" s="3">
        <v>0</v>
      </c>
      <c r="X22" s="3">
        <v>16</v>
      </c>
      <c r="Y22" s="3" t="s">
        <v>19</v>
      </c>
      <c r="Z22" s="8">
        <v>4</v>
      </c>
      <c r="AA22" s="94"/>
      <c r="AB22" s="3"/>
      <c r="AC22" s="3"/>
      <c r="AD22" s="3"/>
      <c r="AE22" s="8"/>
      <c r="AF22" s="26"/>
      <c r="AG22" s="20"/>
    </row>
    <row r="23" spans="2:33" ht="14.25">
      <c r="B23" s="18" t="s">
        <v>37</v>
      </c>
      <c r="C23" s="23" t="s">
        <v>265</v>
      </c>
      <c r="D23" s="15" t="s">
        <v>10</v>
      </c>
      <c r="E23" s="110">
        <f t="shared" si="0"/>
        <v>8</v>
      </c>
      <c r="F23" s="111">
        <f t="shared" si="1"/>
        <v>2</v>
      </c>
      <c r="G23" s="94"/>
      <c r="H23" s="3"/>
      <c r="I23" s="3"/>
      <c r="J23" s="3"/>
      <c r="K23" s="17"/>
      <c r="L23" s="94"/>
      <c r="M23" s="3"/>
      <c r="N23" s="3"/>
      <c r="O23" s="3"/>
      <c r="P23" s="8"/>
      <c r="Q23" s="6">
        <v>4</v>
      </c>
      <c r="R23" s="3">
        <v>4</v>
      </c>
      <c r="S23" s="3">
        <v>0</v>
      </c>
      <c r="T23" s="3" t="s">
        <v>16</v>
      </c>
      <c r="U23" s="8">
        <v>2</v>
      </c>
      <c r="V23" s="94"/>
      <c r="W23" s="3"/>
      <c r="X23" s="3"/>
      <c r="Y23" s="3"/>
      <c r="Z23" s="17"/>
      <c r="AA23" s="94"/>
      <c r="AB23" s="3"/>
      <c r="AC23" s="3"/>
      <c r="AD23" s="3"/>
      <c r="AE23" s="8"/>
      <c r="AF23" s="26"/>
      <c r="AG23" s="20"/>
    </row>
    <row r="24" spans="1:33" ht="14.25">
      <c r="A24" s="5"/>
      <c r="B24" s="18" t="s">
        <v>38</v>
      </c>
      <c r="C24" s="23" t="s">
        <v>256</v>
      </c>
      <c r="D24" s="15" t="s">
        <v>11</v>
      </c>
      <c r="E24" s="110">
        <f t="shared" si="0"/>
        <v>16</v>
      </c>
      <c r="F24" s="111">
        <f t="shared" si="1"/>
        <v>4</v>
      </c>
      <c r="G24" s="94"/>
      <c r="H24" s="3"/>
      <c r="I24" s="3"/>
      <c r="J24" s="3"/>
      <c r="K24" s="17"/>
      <c r="L24" s="94"/>
      <c r="M24" s="3"/>
      <c r="N24" s="3"/>
      <c r="O24" s="3"/>
      <c r="P24" s="8"/>
      <c r="Q24" s="94"/>
      <c r="R24" s="3"/>
      <c r="S24" s="3"/>
      <c r="T24" s="3"/>
      <c r="U24" s="8"/>
      <c r="V24" s="6">
        <v>8</v>
      </c>
      <c r="W24" s="3">
        <v>8</v>
      </c>
      <c r="X24" s="3">
        <v>0</v>
      </c>
      <c r="Y24" s="3" t="s">
        <v>19</v>
      </c>
      <c r="Z24" s="17">
        <v>4</v>
      </c>
      <c r="AA24" s="94"/>
      <c r="AB24" s="3"/>
      <c r="AC24" s="3"/>
      <c r="AD24" s="3"/>
      <c r="AE24" s="8"/>
      <c r="AF24" s="26"/>
      <c r="AG24" s="20"/>
    </row>
    <row r="25" spans="2:33" ht="14.25">
      <c r="B25" s="18" t="s">
        <v>39</v>
      </c>
      <c r="C25" s="23" t="s">
        <v>257</v>
      </c>
      <c r="D25" s="15" t="s">
        <v>18</v>
      </c>
      <c r="E25" s="110">
        <f t="shared" si="0"/>
        <v>6</v>
      </c>
      <c r="F25" s="111">
        <f t="shared" si="1"/>
        <v>2</v>
      </c>
      <c r="G25" s="94"/>
      <c r="H25" s="3"/>
      <c r="I25" s="3"/>
      <c r="J25" s="3"/>
      <c r="K25" s="17"/>
      <c r="L25" s="94"/>
      <c r="M25" s="3"/>
      <c r="N25" s="3"/>
      <c r="O25" s="3"/>
      <c r="P25" s="8"/>
      <c r="Q25" s="94">
        <v>0</v>
      </c>
      <c r="R25" s="3">
        <v>0</v>
      </c>
      <c r="S25" s="3">
        <v>6</v>
      </c>
      <c r="T25" s="3" t="s">
        <v>19</v>
      </c>
      <c r="U25" s="8">
        <v>2</v>
      </c>
      <c r="V25" s="6"/>
      <c r="W25" s="3"/>
      <c r="X25" s="3"/>
      <c r="Y25" s="3"/>
      <c r="Z25" s="17"/>
      <c r="AA25" s="94"/>
      <c r="AB25" s="3"/>
      <c r="AC25" s="3"/>
      <c r="AD25" s="3"/>
      <c r="AE25" s="8"/>
      <c r="AF25" s="26" t="s">
        <v>14</v>
      </c>
      <c r="AG25" s="20"/>
    </row>
    <row r="26" spans="2:33" ht="14.25">
      <c r="B26" s="18" t="s">
        <v>40</v>
      </c>
      <c r="C26" s="24" t="s">
        <v>258</v>
      </c>
      <c r="D26" s="16" t="s">
        <v>102</v>
      </c>
      <c r="E26" s="110">
        <f t="shared" si="0"/>
        <v>6</v>
      </c>
      <c r="F26" s="111">
        <f t="shared" si="1"/>
        <v>10</v>
      </c>
      <c r="G26" s="94"/>
      <c r="H26" s="6"/>
      <c r="I26" s="6"/>
      <c r="J26" s="6"/>
      <c r="K26" s="29"/>
      <c r="L26" s="94"/>
      <c r="M26" s="6"/>
      <c r="N26" s="6"/>
      <c r="O26" s="6"/>
      <c r="P26" s="37"/>
      <c r="Q26" s="94"/>
      <c r="R26" s="6"/>
      <c r="S26" s="6"/>
      <c r="T26" s="6"/>
      <c r="U26" s="37"/>
      <c r="V26" s="6">
        <v>0</v>
      </c>
      <c r="W26" s="6">
        <v>0</v>
      </c>
      <c r="X26" s="6">
        <v>6</v>
      </c>
      <c r="Y26" s="6" t="s">
        <v>19</v>
      </c>
      <c r="Z26" s="29">
        <v>10</v>
      </c>
      <c r="AA26" s="94"/>
      <c r="AB26" s="6"/>
      <c r="AC26" s="6"/>
      <c r="AD26" s="6"/>
      <c r="AE26" s="37"/>
      <c r="AF26" s="26"/>
      <c r="AG26" s="20"/>
    </row>
    <row r="27" spans="2:33" ht="12.75">
      <c r="B27" s="69" t="s">
        <v>104</v>
      </c>
      <c r="C27" s="60"/>
      <c r="D27" s="61"/>
      <c r="E27" s="64">
        <f t="shared" si="0"/>
        <v>212</v>
      </c>
      <c r="F27" s="99">
        <f>SUM(K27,P27,U27,Z27,AE27)</f>
        <v>62</v>
      </c>
      <c r="G27" s="62">
        <f>SUM(G28:G47)</f>
        <v>33</v>
      </c>
      <c r="H27" s="63">
        <f>SUM(H28:H47)</f>
        <v>20</v>
      </c>
      <c r="I27" s="63">
        <f>SUM(I28:I47)</f>
        <v>0</v>
      </c>
      <c r="J27" s="63"/>
      <c r="K27" s="65">
        <f>SUM(K28:K47)</f>
        <v>16</v>
      </c>
      <c r="L27" s="62">
        <f>SUM(L28:L47)</f>
        <v>39</v>
      </c>
      <c r="M27" s="63">
        <f>SUM(M28:M47)</f>
        <v>18</v>
      </c>
      <c r="N27" s="63">
        <f>SUM(N28:N47)</f>
        <v>8</v>
      </c>
      <c r="O27" s="63"/>
      <c r="P27" s="66">
        <f>SUM(P28:P47)</f>
        <v>19</v>
      </c>
      <c r="Q27" s="62">
        <f>SUM(Q28:Q47)</f>
        <v>30</v>
      </c>
      <c r="R27" s="63">
        <f>SUM(R28:R47)</f>
        <v>10</v>
      </c>
      <c r="S27" s="63">
        <f>SUM(S28:S47)</f>
        <v>6</v>
      </c>
      <c r="T27" s="63"/>
      <c r="U27" s="63">
        <f>SUM(U28:U47)</f>
        <v>13</v>
      </c>
      <c r="V27" s="62">
        <f>SUM(V28:V47)</f>
        <v>18</v>
      </c>
      <c r="W27" s="63">
        <f>SUM(W28:W47)</f>
        <v>6</v>
      </c>
      <c r="X27" s="63">
        <f>SUM(X28:X47)</f>
        <v>24</v>
      </c>
      <c r="Y27" s="63"/>
      <c r="Z27" s="63">
        <f>SUM(Z28:Z47)</f>
        <v>14</v>
      </c>
      <c r="AA27" s="62">
        <f>SUM(AA28:AA47)</f>
        <v>0</v>
      </c>
      <c r="AB27" s="63">
        <f>SUM(AB28:AB47)</f>
        <v>0</v>
      </c>
      <c r="AC27" s="63">
        <f>SUM(AC28:AC47)</f>
        <v>0</v>
      </c>
      <c r="AD27" s="63"/>
      <c r="AE27" s="102">
        <f>SUM(AE28:AE47)</f>
        <v>0</v>
      </c>
      <c r="AF27" s="67"/>
      <c r="AG27" s="68"/>
    </row>
    <row r="28" spans="1:33" ht="14.25">
      <c r="A28" s="5"/>
      <c r="B28" s="18" t="s">
        <v>41</v>
      </c>
      <c r="C28" s="23" t="s">
        <v>111</v>
      </c>
      <c r="D28" s="15" t="s">
        <v>25</v>
      </c>
      <c r="E28" s="110">
        <f t="shared" si="0"/>
        <v>12</v>
      </c>
      <c r="F28" s="111">
        <f t="shared" si="1"/>
        <v>4</v>
      </c>
      <c r="G28" s="94">
        <v>6</v>
      </c>
      <c r="H28" s="3">
        <v>6</v>
      </c>
      <c r="I28" s="3">
        <v>0</v>
      </c>
      <c r="J28" s="3" t="s">
        <v>16</v>
      </c>
      <c r="K28" s="8">
        <v>4</v>
      </c>
      <c r="L28" s="94"/>
      <c r="M28" s="3"/>
      <c r="N28" s="3"/>
      <c r="O28" s="3"/>
      <c r="P28" s="8"/>
      <c r="Q28" s="94"/>
      <c r="R28" s="3"/>
      <c r="S28" s="3"/>
      <c r="T28" s="3"/>
      <c r="U28" s="8"/>
      <c r="V28" s="6"/>
      <c r="W28" s="3"/>
      <c r="X28" s="3"/>
      <c r="Y28" s="3"/>
      <c r="Z28" s="17"/>
      <c r="AA28" s="94"/>
      <c r="AB28" s="3"/>
      <c r="AC28" s="3"/>
      <c r="AD28" s="3"/>
      <c r="AE28" s="8"/>
      <c r="AF28" s="25"/>
      <c r="AG28" s="21"/>
    </row>
    <row r="29" spans="1:33" ht="14.25">
      <c r="A29" s="5"/>
      <c r="B29" s="18" t="s">
        <v>42</v>
      </c>
      <c r="C29" s="23" t="s">
        <v>112</v>
      </c>
      <c r="D29" s="15" t="s">
        <v>82</v>
      </c>
      <c r="E29" s="110">
        <f t="shared" si="0"/>
        <v>12</v>
      </c>
      <c r="F29" s="111">
        <f t="shared" si="1"/>
        <v>4</v>
      </c>
      <c r="G29" s="94"/>
      <c r="H29" s="3"/>
      <c r="I29" s="3"/>
      <c r="J29" s="3"/>
      <c r="K29" s="8"/>
      <c r="L29" s="94">
        <v>6</v>
      </c>
      <c r="M29" s="3">
        <v>6</v>
      </c>
      <c r="N29" s="3">
        <v>0</v>
      </c>
      <c r="O29" s="3" t="s">
        <v>16</v>
      </c>
      <c r="P29" s="8">
        <v>4</v>
      </c>
      <c r="Q29" s="94"/>
      <c r="R29" s="3"/>
      <c r="S29" s="3"/>
      <c r="T29" s="3"/>
      <c r="U29" s="8"/>
      <c r="V29" s="6"/>
      <c r="W29" s="3"/>
      <c r="X29" s="3"/>
      <c r="Y29" s="3"/>
      <c r="Z29" s="17"/>
      <c r="AA29" s="94"/>
      <c r="AB29" s="3"/>
      <c r="AC29" s="3"/>
      <c r="AD29" s="3"/>
      <c r="AE29" s="8"/>
      <c r="AF29" s="25" t="s">
        <v>41</v>
      </c>
      <c r="AG29" s="21"/>
    </row>
    <row r="30" spans="1:33" ht="14.25">
      <c r="A30" s="5"/>
      <c r="B30" s="18" t="s">
        <v>43</v>
      </c>
      <c r="C30" s="23" t="s">
        <v>225</v>
      </c>
      <c r="D30" s="15" t="s">
        <v>226</v>
      </c>
      <c r="E30" s="110">
        <f aca="true" t="shared" si="2" ref="E30:E39">SUM(G30:I30,L30:N30,Q30:S30,V30:X30,AA30:AC30)</f>
        <v>10</v>
      </c>
      <c r="F30" s="115">
        <f aca="true" t="shared" si="3" ref="F30:F39">SUM(K30,P30,U30,Z30,AE30)</f>
        <v>3</v>
      </c>
      <c r="G30" s="94">
        <v>4</v>
      </c>
      <c r="H30" s="3">
        <v>6</v>
      </c>
      <c r="I30" s="3">
        <v>0</v>
      </c>
      <c r="J30" s="3" t="s">
        <v>19</v>
      </c>
      <c r="K30" s="8">
        <v>3</v>
      </c>
      <c r="L30" s="94"/>
      <c r="M30" s="3"/>
      <c r="N30" s="3"/>
      <c r="O30" s="3"/>
      <c r="P30" s="17"/>
      <c r="Q30" s="94"/>
      <c r="R30" s="3"/>
      <c r="S30" s="3"/>
      <c r="T30" s="3"/>
      <c r="U30" s="8"/>
      <c r="V30" s="6"/>
      <c r="W30" s="3"/>
      <c r="X30" s="3"/>
      <c r="Y30" s="3"/>
      <c r="Z30" s="17"/>
      <c r="AA30" s="94"/>
      <c r="AB30" s="3"/>
      <c r="AC30" s="3"/>
      <c r="AD30" s="3"/>
      <c r="AE30" s="8"/>
      <c r="AF30" s="25"/>
      <c r="AG30" s="21"/>
    </row>
    <row r="31" spans="1:33" ht="14.25">
      <c r="A31" s="5"/>
      <c r="B31" s="18" t="s">
        <v>44</v>
      </c>
      <c r="C31" s="23" t="s">
        <v>227</v>
      </c>
      <c r="D31" s="15" t="s">
        <v>228</v>
      </c>
      <c r="E31" s="110">
        <f t="shared" si="2"/>
        <v>9</v>
      </c>
      <c r="F31" s="115">
        <f t="shared" si="3"/>
        <v>3</v>
      </c>
      <c r="G31" s="94"/>
      <c r="H31" s="3"/>
      <c r="I31" s="3"/>
      <c r="J31" s="3"/>
      <c r="K31" s="8"/>
      <c r="L31" s="94">
        <v>3</v>
      </c>
      <c r="M31" s="3">
        <v>6</v>
      </c>
      <c r="N31" s="3">
        <v>0</v>
      </c>
      <c r="O31" s="3" t="s">
        <v>19</v>
      </c>
      <c r="P31" s="8">
        <v>3</v>
      </c>
      <c r="Q31" s="94"/>
      <c r="R31" s="3"/>
      <c r="S31" s="3"/>
      <c r="T31" s="3"/>
      <c r="U31" s="8"/>
      <c r="V31" s="6"/>
      <c r="W31" s="3"/>
      <c r="X31" s="3"/>
      <c r="Y31" s="3"/>
      <c r="Z31" s="17"/>
      <c r="AA31" s="94"/>
      <c r="AB31" s="3"/>
      <c r="AC31" s="3"/>
      <c r="AD31" s="3"/>
      <c r="AE31" s="8"/>
      <c r="AF31" s="25"/>
      <c r="AG31" s="21"/>
    </row>
    <row r="32" spans="1:33" ht="14.25">
      <c r="A32" s="5"/>
      <c r="B32" s="18" t="s">
        <v>45</v>
      </c>
      <c r="C32" s="23" t="s">
        <v>229</v>
      </c>
      <c r="D32" s="15" t="s">
        <v>92</v>
      </c>
      <c r="E32" s="110">
        <f t="shared" si="2"/>
        <v>15</v>
      </c>
      <c r="F32" s="115">
        <f t="shared" si="3"/>
        <v>5</v>
      </c>
      <c r="G32" s="94">
        <v>15</v>
      </c>
      <c r="H32" s="3">
        <v>0</v>
      </c>
      <c r="I32" s="3">
        <v>0</v>
      </c>
      <c r="J32" s="3" t="s">
        <v>16</v>
      </c>
      <c r="K32" s="8">
        <v>5</v>
      </c>
      <c r="L32" s="94"/>
      <c r="M32" s="3"/>
      <c r="N32" s="3"/>
      <c r="O32" s="3"/>
      <c r="P32" s="17"/>
      <c r="Q32" s="94"/>
      <c r="R32" s="3"/>
      <c r="S32" s="3"/>
      <c r="T32" s="3"/>
      <c r="U32" s="8"/>
      <c r="V32" s="6"/>
      <c r="W32" s="3"/>
      <c r="X32" s="3"/>
      <c r="Y32" s="3"/>
      <c r="Z32" s="17"/>
      <c r="AA32" s="94"/>
      <c r="AB32" s="3"/>
      <c r="AC32" s="3"/>
      <c r="AD32" s="3"/>
      <c r="AE32" s="8"/>
      <c r="AF32" s="25"/>
      <c r="AG32" s="21"/>
    </row>
    <row r="33" spans="1:33" ht="14.25">
      <c r="A33" s="5"/>
      <c r="B33" s="18" t="s">
        <v>46</v>
      </c>
      <c r="C33" s="23" t="s">
        <v>230</v>
      </c>
      <c r="D33" s="15" t="s">
        <v>93</v>
      </c>
      <c r="E33" s="110">
        <f t="shared" si="2"/>
        <v>12</v>
      </c>
      <c r="F33" s="111">
        <f t="shared" si="3"/>
        <v>3</v>
      </c>
      <c r="G33" s="94"/>
      <c r="H33" s="3"/>
      <c r="I33" s="3"/>
      <c r="J33" s="3"/>
      <c r="K33" s="8"/>
      <c r="L33" s="94">
        <v>12</v>
      </c>
      <c r="M33" s="3">
        <v>0</v>
      </c>
      <c r="N33" s="3">
        <v>0</v>
      </c>
      <c r="O33" s="3" t="s">
        <v>16</v>
      </c>
      <c r="P33" s="8">
        <v>3</v>
      </c>
      <c r="Q33" s="94"/>
      <c r="R33" s="3"/>
      <c r="S33" s="3"/>
      <c r="T33" s="3"/>
      <c r="U33" s="8"/>
      <c r="V33" s="6"/>
      <c r="W33" s="3"/>
      <c r="X33" s="3"/>
      <c r="Y33" s="3"/>
      <c r="Z33" s="17"/>
      <c r="AA33" s="94"/>
      <c r="AB33" s="3"/>
      <c r="AC33" s="3"/>
      <c r="AD33" s="3"/>
      <c r="AE33" s="8"/>
      <c r="AF33" s="25"/>
      <c r="AG33" s="21"/>
    </row>
    <row r="34" spans="1:33" ht="28.5">
      <c r="A34" s="5"/>
      <c r="B34" s="18" t="s">
        <v>47</v>
      </c>
      <c r="C34" s="23" t="s">
        <v>231</v>
      </c>
      <c r="D34" s="15" t="s">
        <v>94</v>
      </c>
      <c r="E34" s="110">
        <f t="shared" si="2"/>
        <v>12</v>
      </c>
      <c r="F34" s="111">
        <f t="shared" si="3"/>
        <v>3</v>
      </c>
      <c r="G34" s="94"/>
      <c r="H34" s="3"/>
      <c r="I34" s="3"/>
      <c r="J34" s="3"/>
      <c r="K34" s="8"/>
      <c r="L34" s="6">
        <v>12</v>
      </c>
      <c r="M34" s="3">
        <v>0</v>
      </c>
      <c r="N34" s="3">
        <v>0</v>
      </c>
      <c r="O34" s="3" t="s">
        <v>16</v>
      </c>
      <c r="P34" s="17">
        <v>3</v>
      </c>
      <c r="Q34" s="94"/>
      <c r="R34" s="3"/>
      <c r="S34" s="3"/>
      <c r="T34" s="3"/>
      <c r="U34" s="8"/>
      <c r="V34" s="6"/>
      <c r="W34" s="3"/>
      <c r="X34" s="3"/>
      <c r="Y34" s="3"/>
      <c r="Z34" s="17"/>
      <c r="AA34" s="94"/>
      <c r="AB34" s="3"/>
      <c r="AC34" s="3"/>
      <c r="AD34" s="3"/>
      <c r="AE34" s="8"/>
      <c r="AF34" s="25"/>
      <c r="AG34" s="21"/>
    </row>
    <row r="35" spans="1:33" ht="28.5">
      <c r="A35" s="5"/>
      <c r="B35" s="18" t="s">
        <v>48</v>
      </c>
      <c r="C35" s="23" t="s">
        <v>232</v>
      </c>
      <c r="D35" s="15" t="s">
        <v>103</v>
      </c>
      <c r="E35" s="110">
        <f t="shared" si="2"/>
        <v>8</v>
      </c>
      <c r="F35" s="111">
        <f t="shared" si="3"/>
        <v>2</v>
      </c>
      <c r="G35" s="94"/>
      <c r="H35" s="3"/>
      <c r="I35" s="3"/>
      <c r="J35" s="3"/>
      <c r="K35" s="8"/>
      <c r="L35" s="6">
        <v>0</v>
      </c>
      <c r="M35" s="3">
        <v>0</v>
      </c>
      <c r="N35" s="3">
        <v>8</v>
      </c>
      <c r="O35" s="3" t="s">
        <v>19</v>
      </c>
      <c r="P35" s="17">
        <v>2</v>
      </c>
      <c r="Q35" s="94"/>
      <c r="R35" s="3"/>
      <c r="S35" s="3"/>
      <c r="T35" s="3"/>
      <c r="U35" s="8"/>
      <c r="V35" s="6"/>
      <c r="W35" s="3"/>
      <c r="X35" s="3"/>
      <c r="Y35" s="3"/>
      <c r="Z35" s="17"/>
      <c r="AA35" s="94"/>
      <c r="AB35" s="3"/>
      <c r="AC35" s="3"/>
      <c r="AD35" s="3"/>
      <c r="AE35" s="8"/>
      <c r="AF35" s="25" t="s">
        <v>47</v>
      </c>
      <c r="AG35" s="21"/>
    </row>
    <row r="36" spans="1:33" ht="14.25">
      <c r="A36" s="5"/>
      <c r="B36" s="18" t="s">
        <v>49</v>
      </c>
      <c r="C36" s="23" t="s">
        <v>233</v>
      </c>
      <c r="D36" s="15" t="s">
        <v>95</v>
      </c>
      <c r="E36" s="110">
        <f t="shared" si="2"/>
        <v>18</v>
      </c>
      <c r="F36" s="111">
        <f t="shared" si="3"/>
        <v>5</v>
      </c>
      <c r="G36" s="94"/>
      <c r="H36" s="3"/>
      <c r="I36" s="3"/>
      <c r="J36" s="3"/>
      <c r="K36" s="8"/>
      <c r="L36" s="6"/>
      <c r="M36" s="3"/>
      <c r="N36" s="3"/>
      <c r="O36" s="3"/>
      <c r="P36" s="8"/>
      <c r="Q36" s="94">
        <v>12</v>
      </c>
      <c r="R36" s="3">
        <v>0</v>
      </c>
      <c r="S36" s="3">
        <v>6</v>
      </c>
      <c r="T36" s="3" t="s">
        <v>16</v>
      </c>
      <c r="U36" s="8">
        <v>5</v>
      </c>
      <c r="V36" s="6"/>
      <c r="W36" s="3"/>
      <c r="X36" s="3"/>
      <c r="Y36" s="3"/>
      <c r="Z36" s="17"/>
      <c r="AA36" s="94"/>
      <c r="AB36" s="3"/>
      <c r="AC36" s="3"/>
      <c r="AD36" s="3"/>
      <c r="AE36" s="8"/>
      <c r="AF36" s="25"/>
      <c r="AG36" s="21"/>
    </row>
    <row r="37" spans="1:33" ht="14.25">
      <c r="A37" s="5"/>
      <c r="B37" s="18" t="s">
        <v>50</v>
      </c>
      <c r="C37" s="23" t="s">
        <v>234</v>
      </c>
      <c r="D37" s="15" t="s">
        <v>96</v>
      </c>
      <c r="E37" s="110">
        <f t="shared" si="2"/>
        <v>8</v>
      </c>
      <c r="F37" s="111">
        <f t="shared" si="3"/>
        <v>2</v>
      </c>
      <c r="G37" s="94"/>
      <c r="H37" s="3"/>
      <c r="I37" s="3"/>
      <c r="J37" s="3"/>
      <c r="K37" s="8"/>
      <c r="L37" s="6"/>
      <c r="M37" s="3"/>
      <c r="N37" s="3"/>
      <c r="O37" s="3"/>
      <c r="P37" s="8"/>
      <c r="Q37" s="94">
        <v>8</v>
      </c>
      <c r="R37" s="3">
        <v>0</v>
      </c>
      <c r="S37" s="3">
        <v>0</v>
      </c>
      <c r="T37" s="3" t="s">
        <v>16</v>
      </c>
      <c r="U37" s="17">
        <v>2</v>
      </c>
      <c r="V37" s="94"/>
      <c r="W37" s="3"/>
      <c r="X37" s="3"/>
      <c r="Y37" s="3"/>
      <c r="Z37" s="8"/>
      <c r="AA37" s="94"/>
      <c r="AB37" s="3"/>
      <c r="AC37" s="3"/>
      <c r="AD37" s="3"/>
      <c r="AE37" s="8"/>
      <c r="AF37" s="25"/>
      <c r="AG37" s="21"/>
    </row>
    <row r="38" spans="1:33" ht="14.25">
      <c r="A38" s="5"/>
      <c r="B38" s="18" t="s">
        <v>51</v>
      </c>
      <c r="C38" s="23" t="s">
        <v>235</v>
      </c>
      <c r="D38" s="15" t="s">
        <v>97</v>
      </c>
      <c r="E38" s="110">
        <f t="shared" si="2"/>
        <v>8</v>
      </c>
      <c r="F38" s="111">
        <f t="shared" si="3"/>
        <v>2</v>
      </c>
      <c r="G38" s="94"/>
      <c r="H38" s="3"/>
      <c r="I38" s="3"/>
      <c r="J38" s="3"/>
      <c r="K38" s="8"/>
      <c r="L38" s="6"/>
      <c r="M38" s="3"/>
      <c r="N38" s="3"/>
      <c r="O38" s="3"/>
      <c r="P38" s="8"/>
      <c r="Q38" s="94"/>
      <c r="R38" s="3"/>
      <c r="S38" s="3"/>
      <c r="T38" s="3"/>
      <c r="U38" s="17"/>
      <c r="V38" s="94">
        <v>0</v>
      </c>
      <c r="W38" s="3">
        <v>0</v>
      </c>
      <c r="X38" s="3">
        <v>8</v>
      </c>
      <c r="Y38" s="3" t="s">
        <v>19</v>
      </c>
      <c r="Z38" s="8">
        <v>2</v>
      </c>
      <c r="AA38" s="94"/>
      <c r="AB38" s="3"/>
      <c r="AC38" s="3"/>
      <c r="AD38" s="3"/>
      <c r="AE38" s="8"/>
      <c r="AF38" s="25" t="s">
        <v>50</v>
      </c>
      <c r="AG38" s="21"/>
    </row>
    <row r="39" spans="1:33" ht="28.5">
      <c r="A39" s="5"/>
      <c r="B39" s="18" t="s">
        <v>52</v>
      </c>
      <c r="C39" s="23" t="s">
        <v>236</v>
      </c>
      <c r="D39" s="15" t="s">
        <v>98</v>
      </c>
      <c r="E39" s="110">
        <f t="shared" si="2"/>
        <v>12</v>
      </c>
      <c r="F39" s="111">
        <f t="shared" si="3"/>
        <v>3</v>
      </c>
      <c r="G39" s="94"/>
      <c r="H39" s="3"/>
      <c r="I39" s="3"/>
      <c r="J39" s="3"/>
      <c r="K39" s="8"/>
      <c r="L39" s="6"/>
      <c r="M39" s="3"/>
      <c r="N39" s="3"/>
      <c r="O39" s="3"/>
      <c r="P39" s="17"/>
      <c r="Q39" s="94"/>
      <c r="R39" s="3"/>
      <c r="S39" s="3"/>
      <c r="T39" s="3"/>
      <c r="U39" s="8"/>
      <c r="V39" s="6">
        <v>12</v>
      </c>
      <c r="W39" s="3">
        <v>0</v>
      </c>
      <c r="X39" s="3">
        <v>0</v>
      </c>
      <c r="Y39" s="3" t="s">
        <v>16</v>
      </c>
      <c r="Z39" s="17">
        <v>3</v>
      </c>
      <c r="AA39" s="94"/>
      <c r="AB39" s="3"/>
      <c r="AC39" s="3"/>
      <c r="AD39" s="3"/>
      <c r="AE39" s="8"/>
      <c r="AF39" s="25"/>
      <c r="AG39" s="21"/>
    </row>
    <row r="40" spans="1:33" ht="28.5">
      <c r="A40" s="5"/>
      <c r="B40" s="18" t="s">
        <v>53</v>
      </c>
      <c r="C40" s="23" t="s">
        <v>237</v>
      </c>
      <c r="D40" s="15" t="s">
        <v>99</v>
      </c>
      <c r="E40" s="110">
        <f t="shared" si="0"/>
        <v>8</v>
      </c>
      <c r="F40" s="111">
        <f t="shared" si="1"/>
        <v>2</v>
      </c>
      <c r="G40" s="94"/>
      <c r="H40" s="3"/>
      <c r="I40" s="3"/>
      <c r="J40" s="3"/>
      <c r="K40" s="8"/>
      <c r="L40" s="6"/>
      <c r="M40" s="3"/>
      <c r="N40" s="3"/>
      <c r="O40" s="3"/>
      <c r="P40" s="17"/>
      <c r="Q40" s="94"/>
      <c r="R40" s="3"/>
      <c r="S40" s="3"/>
      <c r="T40" s="3"/>
      <c r="U40" s="8"/>
      <c r="V40" s="6">
        <v>0</v>
      </c>
      <c r="W40" s="3">
        <v>0</v>
      </c>
      <c r="X40" s="3">
        <v>8</v>
      </c>
      <c r="Y40" s="3" t="s">
        <v>19</v>
      </c>
      <c r="Z40" s="17">
        <v>2</v>
      </c>
      <c r="AA40" s="94"/>
      <c r="AB40" s="3"/>
      <c r="AC40" s="3"/>
      <c r="AD40" s="3"/>
      <c r="AE40" s="8"/>
      <c r="AF40" s="25" t="s">
        <v>52</v>
      </c>
      <c r="AG40" s="21"/>
    </row>
    <row r="41" spans="1:33" ht="14.25">
      <c r="A41" s="5"/>
      <c r="B41" s="18" t="s">
        <v>54</v>
      </c>
      <c r="C41" s="23" t="s">
        <v>266</v>
      </c>
      <c r="D41" s="15" t="s">
        <v>59</v>
      </c>
      <c r="E41" s="110">
        <f t="shared" si="0"/>
        <v>12</v>
      </c>
      <c r="F41" s="111">
        <f t="shared" si="1"/>
        <v>4</v>
      </c>
      <c r="G41" s="94"/>
      <c r="H41" s="3"/>
      <c r="I41" s="3"/>
      <c r="J41" s="3"/>
      <c r="K41" s="17"/>
      <c r="L41" s="94">
        <v>6</v>
      </c>
      <c r="M41" s="3">
        <v>6</v>
      </c>
      <c r="N41" s="3">
        <v>0</v>
      </c>
      <c r="O41" s="3" t="s">
        <v>19</v>
      </c>
      <c r="P41" s="8">
        <v>4</v>
      </c>
      <c r="Q41" s="94"/>
      <c r="R41" s="3"/>
      <c r="S41" s="3"/>
      <c r="T41" s="3"/>
      <c r="U41" s="8"/>
      <c r="V41" s="6"/>
      <c r="W41" s="3"/>
      <c r="X41" s="3"/>
      <c r="Y41" s="3"/>
      <c r="Z41" s="17"/>
      <c r="AA41" s="94"/>
      <c r="AB41" s="3"/>
      <c r="AC41" s="3"/>
      <c r="AD41" s="3"/>
      <c r="AE41" s="8"/>
      <c r="AF41" s="25"/>
      <c r="AG41" s="21"/>
    </row>
    <row r="42" spans="1:33" ht="14.25">
      <c r="A42" s="5"/>
      <c r="B42" s="18" t="s">
        <v>55</v>
      </c>
      <c r="C42" s="23" t="s">
        <v>267</v>
      </c>
      <c r="D42" s="15" t="s">
        <v>60</v>
      </c>
      <c r="E42" s="110">
        <f t="shared" si="0"/>
        <v>12</v>
      </c>
      <c r="F42" s="111">
        <f t="shared" si="1"/>
        <v>4</v>
      </c>
      <c r="G42" s="94"/>
      <c r="H42" s="3"/>
      <c r="I42" s="3"/>
      <c r="J42" s="3"/>
      <c r="K42" s="17"/>
      <c r="L42" s="94"/>
      <c r="M42" s="3"/>
      <c r="N42" s="3"/>
      <c r="O42" s="3"/>
      <c r="P42" s="8"/>
      <c r="Q42" s="94">
        <v>6</v>
      </c>
      <c r="R42" s="3">
        <v>6</v>
      </c>
      <c r="S42" s="3">
        <v>0</v>
      </c>
      <c r="T42" s="3" t="s">
        <v>19</v>
      </c>
      <c r="U42" s="8">
        <v>4</v>
      </c>
      <c r="V42" s="6"/>
      <c r="W42" s="3"/>
      <c r="X42" s="3"/>
      <c r="Y42" s="3"/>
      <c r="Z42" s="17"/>
      <c r="AA42" s="94"/>
      <c r="AB42" s="3"/>
      <c r="AC42" s="3"/>
      <c r="AD42" s="3"/>
      <c r="AE42" s="8"/>
      <c r="AF42" s="25"/>
      <c r="AG42" s="21"/>
    </row>
    <row r="43" spans="1:33" ht="14.25">
      <c r="A43" s="5"/>
      <c r="B43" s="18" t="s">
        <v>56</v>
      </c>
      <c r="C43" s="23" t="s">
        <v>268</v>
      </c>
      <c r="D43" s="15" t="s">
        <v>61</v>
      </c>
      <c r="E43" s="110">
        <f t="shared" si="0"/>
        <v>12</v>
      </c>
      <c r="F43" s="111">
        <f t="shared" si="1"/>
        <v>4</v>
      </c>
      <c r="G43" s="94"/>
      <c r="H43" s="3"/>
      <c r="I43" s="3"/>
      <c r="J43" s="3"/>
      <c r="K43" s="17"/>
      <c r="L43" s="94"/>
      <c r="M43" s="3"/>
      <c r="N43" s="3"/>
      <c r="O43" s="3"/>
      <c r="P43" s="8"/>
      <c r="Q43" s="94"/>
      <c r="R43" s="3"/>
      <c r="S43" s="3"/>
      <c r="T43" s="3"/>
      <c r="U43" s="8"/>
      <c r="V43" s="6">
        <v>6</v>
      </c>
      <c r="W43" s="3">
        <v>6</v>
      </c>
      <c r="X43" s="3">
        <v>0</v>
      </c>
      <c r="Y43" s="3" t="s">
        <v>19</v>
      </c>
      <c r="Z43" s="17">
        <v>4</v>
      </c>
      <c r="AA43" s="94"/>
      <c r="AB43" s="3"/>
      <c r="AC43" s="3"/>
      <c r="AD43" s="3"/>
      <c r="AE43" s="8"/>
      <c r="AF43" s="25"/>
      <c r="AG43" s="21"/>
    </row>
    <row r="44" spans="1:33" ht="14.25">
      <c r="A44" s="5"/>
      <c r="B44" s="18" t="s">
        <v>105</v>
      </c>
      <c r="C44" s="24" t="s">
        <v>269</v>
      </c>
      <c r="D44" s="16" t="s">
        <v>24</v>
      </c>
      <c r="E44" s="110">
        <f t="shared" si="0"/>
        <v>8</v>
      </c>
      <c r="F44" s="111">
        <f t="shared" si="1"/>
        <v>3</v>
      </c>
      <c r="G44" s="94"/>
      <c r="H44" s="3"/>
      <c r="I44" s="3"/>
      <c r="J44" s="3"/>
      <c r="K44" s="17"/>
      <c r="L44" s="94"/>
      <c r="M44" s="3"/>
      <c r="N44" s="3"/>
      <c r="O44" s="3"/>
      <c r="P44" s="8"/>
      <c r="Q44" s="94"/>
      <c r="R44" s="3"/>
      <c r="S44" s="3"/>
      <c r="T44" s="3"/>
      <c r="U44" s="8"/>
      <c r="V44" s="94">
        <v>0</v>
      </c>
      <c r="W44" s="3">
        <v>0</v>
      </c>
      <c r="X44" s="3">
        <v>8</v>
      </c>
      <c r="Y44" s="3" t="s">
        <v>19</v>
      </c>
      <c r="Z44" s="8">
        <v>3</v>
      </c>
      <c r="AA44" s="94"/>
      <c r="AB44" s="3"/>
      <c r="AC44" s="3"/>
      <c r="AD44" s="3"/>
      <c r="AE44" s="8"/>
      <c r="AF44" s="25" t="s">
        <v>32</v>
      </c>
      <c r="AG44" s="21" t="s">
        <v>243</v>
      </c>
    </row>
    <row r="45" spans="1:33" ht="14.25">
      <c r="A45" s="5"/>
      <c r="B45" s="18" t="s">
        <v>238</v>
      </c>
      <c r="C45" s="23"/>
      <c r="D45" s="15" t="s">
        <v>70</v>
      </c>
      <c r="E45" s="110">
        <f t="shared" si="0"/>
        <v>8</v>
      </c>
      <c r="F45" s="111">
        <f t="shared" si="1"/>
        <v>2</v>
      </c>
      <c r="G45" s="94">
        <v>4</v>
      </c>
      <c r="H45" s="3">
        <v>4</v>
      </c>
      <c r="I45" s="3">
        <v>0</v>
      </c>
      <c r="J45" s="3" t="s">
        <v>19</v>
      </c>
      <c r="K45" s="8">
        <v>2</v>
      </c>
      <c r="L45" s="94"/>
      <c r="M45" s="3"/>
      <c r="N45" s="3"/>
      <c r="O45" s="3"/>
      <c r="P45" s="8"/>
      <c r="Q45" s="94"/>
      <c r="R45" s="3"/>
      <c r="S45" s="3"/>
      <c r="T45" s="3"/>
      <c r="U45" s="8"/>
      <c r="V45" s="6"/>
      <c r="W45" s="3"/>
      <c r="X45" s="3"/>
      <c r="Y45" s="3"/>
      <c r="Z45" s="17"/>
      <c r="AA45" s="94"/>
      <c r="AB45" s="3"/>
      <c r="AC45" s="3"/>
      <c r="AD45" s="3"/>
      <c r="AE45" s="8"/>
      <c r="AF45" s="25"/>
      <c r="AG45" s="21"/>
    </row>
    <row r="46" spans="1:33" ht="14.25">
      <c r="A46" s="5"/>
      <c r="B46" s="18" t="s">
        <v>239</v>
      </c>
      <c r="C46" s="23"/>
      <c r="D46" s="15" t="s">
        <v>71</v>
      </c>
      <c r="E46" s="110">
        <f t="shared" si="0"/>
        <v>8</v>
      </c>
      <c r="F46" s="111">
        <f t="shared" si="1"/>
        <v>2</v>
      </c>
      <c r="G46" s="94">
        <v>4</v>
      </c>
      <c r="H46" s="3">
        <v>4</v>
      </c>
      <c r="I46" s="3">
        <v>0</v>
      </c>
      <c r="J46" s="3" t="s">
        <v>19</v>
      </c>
      <c r="K46" s="8">
        <v>2</v>
      </c>
      <c r="L46" s="94"/>
      <c r="M46" s="3"/>
      <c r="N46" s="3"/>
      <c r="O46" s="3"/>
      <c r="P46" s="8"/>
      <c r="Q46" s="94"/>
      <c r="R46" s="3"/>
      <c r="S46" s="3"/>
      <c r="T46" s="3"/>
      <c r="U46" s="8"/>
      <c r="V46" s="6"/>
      <c r="W46" s="3"/>
      <c r="X46" s="3"/>
      <c r="Y46" s="3"/>
      <c r="Z46" s="17"/>
      <c r="AA46" s="94"/>
      <c r="AB46" s="3"/>
      <c r="AC46" s="3"/>
      <c r="AD46" s="3"/>
      <c r="AE46" s="8"/>
      <c r="AF46" s="25"/>
      <c r="AG46" s="21"/>
    </row>
    <row r="47" spans="1:33" ht="14.25">
      <c r="A47" s="5"/>
      <c r="B47" s="18" t="s">
        <v>240</v>
      </c>
      <c r="C47" s="23"/>
      <c r="D47" s="15" t="s">
        <v>117</v>
      </c>
      <c r="E47" s="110">
        <f t="shared" si="0"/>
        <v>8</v>
      </c>
      <c r="F47" s="111">
        <f t="shared" si="1"/>
        <v>2</v>
      </c>
      <c r="G47" s="94"/>
      <c r="H47" s="3"/>
      <c r="I47" s="3"/>
      <c r="J47" s="3"/>
      <c r="K47" s="17"/>
      <c r="L47" s="94"/>
      <c r="M47" s="3"/>
      <c r="N47" s="3"/>
      <c r="O47" s="3"/>
      <c r="P47" s="8"/>
      <c r="Q47" s="94">
        <v>4</v>
      </c>
      <c r="R47" s="3">
        <v>4</v>
      </c>
      <c r="S47" s="3">
        <v>0</v>
      </c>
      <c r="T47" s="3" t="s">
        <v>19</v>
      </c>
      <c r="U47" s="8">
        <v>2</v>
      </c>
      <c r="V47" s="94"/>
      <c r="W47" s="3"/>
      <c r="X47" s="3"/>
      <c r="Y47" s="3"/>
      <c r="Z47" s="8"/>
      <c r="AA47" s="94"/>
      <c r="AB47" s="3"/>
      <c r="AC47" s="3"/>
      <c r="AD47" s="3"/>
      <c r="AE47" s="8"/>
      <c r="AF47" s="25"/>
      <c r="AG47" s="21"/>
    </row>
    <row r="48" spans="2:33" ht="12.75">
      <c r="B48" s="198" t="s">
        <v>12</v>
      </c>
      <c r="C48" s="199"/>
      <c r="D48" s="200"/>
      <c r="E48" s="64">
        <f t="shared" si="0"/>
        <v>90</v>
      </c>
      <c r="F48" s="99">
        <f t="shared" si="1"/>
        <v>30</v>
      </c>
      <c r="G48" s="70">
        <f aca="true" t="shared" si="4" ref="G48:AE48">SUM(G49:G49)</f>
        <v>0</v>
      </c>
      <c r="H48" s="71">
        <f t="shared" si="4"/>
        <v>0</v>
      </c>
      <c r="I48" s="71">
        <f t="shared" si="4"/>
        <v>0</v>
      </c>
      <c r="J48" s="71">
        <f t="shared" si="4"/>
        <v>0</v>
      </c>
      <c r="K48" s="72">
        <f t="shared" si="4"/>
        <v>0</v>
      </c>
      <c r="L48" s="70">
        <f t="shared" si="4"/>
        <v>0</v>
      </c>
      <c r="M48" s="71">
        <f t="shared" si="4"/>
        <v>0</v>
      </c>
      <c r="N48" s="71">
        <f t="shared" si="4"/>
        <v>0</v>
      </c>
      <c r="O48" s="71">
        <f t="shared" si="4"/>
        <v>0</v>
      </c>
      <c r="P48" s="73">
        <f t="shared" si="4"/>
        <v>0</v>
      </c>
      <c r="Q48" s="70">
        <f t="shared" si="4"/>
        <v>0</v>
      </c>
      <c r="R48" s="71">
        <f t="shared" si="4"/>
        <v>0</v>
      </c>
      <c r="S48" s="71">
        <f t="shared" si="4"/>
        <v>0</v>
      </c>
      <c r="T48" s="71">
        <f t="shared" si="4"/>
        <v>0</v>
      </c>
      <c r="U48" s="73">
        <f t="shared" si="4"/>
        <v>0</v>
      </c>
      <c r="V48" s="71">
        <f t="shared" si="4"/>
        <v>0</v>
      </c>
      <c r="W48" s="71">
        <f t="shared" si="4"/>
        <v>0</v>
      </c>
      <c r="X48" s="71">
        <f t="shared" si="4"/>
        <v>0</v>
      </c>
      <c r="Y48" s="71">
        <f t="shared" si="4"/>
        <v>0</v>
      </c>
      <c r="Z48" s="72">
        <f t="shared" si="4"/>
        <v>0</v>
      </c>
      <c r="AA48" s="70">
        <f t="shared" si="4"/>
        <v>0</v>
      </c>
      <c r="AB48" s="71">
        <f t="shared" si="4"/>
        <v>12</v>
      </c>
      <c r="AC48" s="71">
        <f t="shared" si="4"/>
        <v>78</v>
      </c>
      <c r="AD48" s="71">
        <f t="shared" si="4"/>
        <v>0</v>
      </c>
      <c r="AE48" s="73">
        <f t="shared" si="4"/>
        <v>30</v>
      </c>
      <c r="AF48" s="67"/>
      <c r="AG48" s="68"/>
    </row>
    <row r="49" spans="2:33" ht="15" thickBot="1">
      <c r="B49" s="80" t="s">
        <v>241</v>
      </c>
      <c r="C49" s="81" t="s">
        <v>261</v>
      </c>
      <c r="D49" s="30" t="s">
        <v>12</v>
      </c>
      <c r="E49" s="123">
        <f t="shared" si="0"/>
        <v>90</v>
      </c>
      <c r="F49" s="124">
        <f t="shared" si="1"/>
        <v>30</v>
      </c>
      <c r="G49" s="96"/>
      <c r="H49" s="31"/>
      <c r="I49" s="31"/>
      <c r="J49" s="31"/>
      <c r="K49" s="32"/>
      <c r="L49" s="96"/>
      <c r="M49" s="31"/>
      <c r="N49" s="31"/>
      <c r="O49" s="31"/>
      <c r="P49" s="33"/>
      <c r="Q49" s="96"/>
      <c r="R49" s="31"/>
      <c r="S49" s="31"/>
      <c r="T49" s="31"/>
      <c r="U49" s="33"/>
      <c r="V49" s="92"/>
      <c r="W49" s="31"/>
      <c r="X49" s="31"/>
      <c r="Y49" s="31"/>
      <c r="Z49" s="32"/>
      <c r="AA49" s="96">
        <v>0</v>
      </c>
      <c r="AB49" s="31">
        <v>12</v>
      </c>
      <c r="AC49" s="31">
        <v>78</v>
      </c>
      <c r="AD49" s="31" t="s">
        <v>19</v>
      </c>
      <c r="AE49" s="33">
        <v>30</v>
      </c>
      <c r="AF49" s="114" t="s">
        <v>105</v>
      </c>
      <c r="AG49" s="79"/>
    </row>
    <row r="50" spans="2:33" ht="15.75" thickTop="1">
      <c r="B50" s="204" t="s">
        <v>76</v>
      </c>
      <c r="C50" s="205"/>
      <c r="D50" s="203"/>
      <c r="E50" s="121">
        <f t="shared" si="0"/>
        <v>470</v>
      </c>
      <c r="F50" s="83"/>
      <c r="G50" s="122">
        <f>G27+G6+G11+G48</f>
        <v>65</v>
      </c>
      <c r="H50" s="97">
        <f>H27+H6+H11+H48</f>
        <v>34</v>
      </c>
      <c r="I50" s="97">
        <f>I27+I6+I11+I48</f>
        <v>6</v>
      </c>
      <c r="J50" s="97"/>
      <c r="K50" s="120"/>
      <c r="L50" s="98">
        <f>L27+L6+L11+L48</f>
        <v>59</v>
      </c>
      <c r="M50" s="97">
        <f>M27+M6+M11+M48</f>
        <v>25</v>
      </c>
      <c r="N50" s="97">
        <f>N27+N6+N11+N48</f>
        <v>8</v>
      </c>
      <c r="O50" s="97"/>
      <c r="P50" s="103"/>
      <c r="Q50" s="98">
        <f>Q27+Q6+Q11+Q48</f>
        <v>45</v>
      </c>
      <c r="R50" s="117">
        <f>R27+R6+R11+R48</f>
        <v>26</v>
      </c>
      <c r="S50" s="117">
        <f>S27+S6+S11+S48</f>
        <v>26</v>
      </c>
      <c r="T50" s="97"/>
      <c r="U50" s="103"/>
      <c r="V50" s="98">
        <f>V27+V6+V11+V48</f>
        <v>26</v>
      </c>
      <c r="W50" s="117">
        <f>W27+W6+W11+W48</f>
        <v>14</v>
      </c>
      <c r="X50" s="117">
        <f>X27+X6+X11+X48</f>
        <v>46</v>
      </c>
      <c r="Y50" s="97"/>
      <c r="Z50" s="103"/>
      <c r="AA50" s="98">
        <f>AA27+AA6+AA11+AA48</f>
        <v>0</v>
      </c>
      <c r="AB50" s="117">
        <f>AB27+AB6+AB11+AB48</f>
        <v>12</v>
      </c>
      <c r="AC50" s="117">
        <f>AC27+AC6+AC11+AC48</f>
        <v>78</v>
      </c>
      <c r="AD50" s="97"/>
      <c r="AE50" s="103"/>
      <c r="AF50" s="104"/>
      <c r="AG50" s="50"/>
    </row>
    <row r="51" spans="2:33" ht="15">
      <c r="B51" s="201" t="s">
        <v>78</v>
      </c>
      <c r="C51" s="202"/>
      <c r="D51" s="203"/>
      <c r="E51" s="78"/>
      <c r="F51" s="84"/>
      <c r="G51" s="187">
        <f>SUM(G50:I50)</f>
        <v>105</v>
      </c>
      <c r="H51" s="185"/>
      <c r="I51" s="186"/>
      <c r="J51" s="38"/>
      <c r="K51" s="74"/>
      <c r="L51" s="187">
        <f>SUM(L50:N50)</f>
        <v>92</v>
      </c>
      <c r="M51" s="185"/>
      <c r="N51" s="186"/>
      <c r="O51" s="38"/>
      <c r="P51" s="39"/>
      <c r="Q51" s="187">
        <f>SUM(Q50:S50)</f>
        <v>97</v>
      </c>
      <c r="R51" s="185"/>
      <c r="S51" s="186"/>
      <c r="T51" s="38"/>
      <c r="U51" s="39"/>
      <c r="V51" s="184">
        <f>SUM(V50:X50)</f>
        <v>86</v>
      </c>
      <c r="W51" s="185"/>
      <c r="X51" s="186"/>
      <c r="Y51" s="38"/>
      <c r="Z51" s="74"/>
      <c r="AA51" s="187">
        <f>SUM(AA50:AC50)</f>
        <v>90</v>
      </c>
      <c r="AB51" s="185"/>
      <c r="AC51" s="186"/>
      <c r="AD51" s="38"/>
      <c r="AE51" s="39"/>
      <c r="AF51" s="50"/>
      <c r="AG51" s="50"/>
    </row>
    <row r="52" spans="2:33" ht="15.75" thickBot="1">
      <c r="B52" s="208" t="s">
        <v>77</v>
      </c>
      <c r="C52" s="209"/>
      <c r="D52" s="210"/>
      <c r="E52" s="75"/>
      <c r="F52" s="125">
        <f>SUM(K52,P52,U52,Z52,AE52)</f>
        <v>150</v>
      </c>
      <c r="G52" s="86"/>
      <c r="H52" s="77"/>
      <c r="I52" s="77"/>
      <c r="J52" s="77"/>
      <c r="K52" s="93">
        <f>K27+K6+K11+K48</f>
        <v>32</v>
      </c>
      <c r="L52" s="86"/>
      <c r="M52" s="77"/>
      <c r="N52" s="77"/>
      <c r="O52" s="77"/>
      <c r="P52" s="87">
        <f>P27+P6+P11+P48</f>
        <v>28</v>
      </c>
      <c r="Q52" s="86"/>
      <c r="R52" s="77"/>
      <c r="S52" s="77"/>
      <c r="T52" s="77"/>
      <c r="U52" s="87">
        <f>U27+U6+U11+U48</f>
        <v>28</v>
      </c>
      <c r="V52" s="76"/>
      <c r="W52" s="77"/>
      <c r="X52" s="77"/>
      <c r="Y52" s="77"/>
      <c r="Z52" s="87">
        <f>Z27+Z6+Z11+Z48</f>
        <v>32</v>
      </c>
      <c r="AA52" s="86"/>
      <c r="AB52" s="77"/>
      <c r="AC52" s="77"/>
      <c r="AD52" s="77"/>
      <c r="AE52" s="87">
        <f>AE27+AE6+AE11+AE48</f>
        <v>30</v>
      </c>
      <c r="AF52" s="50"/>
      <c r="AG52" s="50"/>
    </row>
    <row r="53" spans="2:33" ht="14.25">
      <c r="B53" s="139"/>
      <c r="C53" s="126"/>
      <c r="D53" s="45" t="s">
        <v>79</v>
      </c>
      <c r="E53" s="40"/>
      <c r="F53" s="40"/>
      <c r="G53" s="88"/>
      <c r="H53" s="46"/>
      <c r="I53" s="46"/>
      <c r="J53" s="47">
        <f>COUNTIF(J6:J49,"v")</f>
        <v>5</v>
      </c>
      <c r="K53" s="46"/>
      <c r="L53" s="88"/>
      <c r="M53" s="46"/>
      <c r="N53" s="46"/>
      <c r="O53" s="47">
        <f>COUNTIF(O6:O49,"v")</f>
        <v>5</v>
      </c>
      <c r="P53" s="49"/>
      <c r="Q53" s="88"/>
      <c r="R53" s="46"/>
      <c r="S53" s="46"/>
      <c r="T53" s="47">
        <f>COUNTIF(T6:T49,"v")</f>
        <v>5</v>
      </c>
      <c r="U53" s="49"/>
      <c r="V53" s="46"/>
      <c r="W53" s="46"/>
      <c r="X53" s="46"/>
      <c r="Y53" s="47">
        <f>COUNTIF(Y6:Y49,"v")</f>
        <v>1</v>
      </c>
      <c r="Z53" s="46"/>
      <c r="AA53" s="88"/>
      <c r="AB53" s="46"/>
      <c r="AC53" s="46"/>
      <c r="AD53" s="47">
        <f>COUNTIF(AD6:AD49,"v")</f>
        <v>0</v>
      </c>
      <c r="AE53" s="49"/>
      <c r="AF53" s="43"/>
      <c r="AG53" s="43"/>
    </row>
    <row r="54" spans="2:33" ht="14.25">
      <c r="B54" s="43"/>
      <c r="C54" s="44"/>
      <c r="D54" s="53" t="s">
        <v>80</v>
      </c>
      <c r="E54" s="54"/>
      <c r="F54" s="54"/>
      <c r="G54" s="89"/>
      <c r="H54" s="41"/>
      <c r="I54" s="41"/>
      <c r="J54" s="42">
        <f>COUNTIF(J6:J49,"f")</f>
        <v>7</v>
      </c>
      <c r="K54" s="41"/>
      <c r="L54" s="89"/>
      <c r="M54" s="41"/>
      <c r="N54" s="41"/>
      <c r="O54" s="42">
        <f>COUNTIF(O6:O49,"f")</f>
        <v>4</v>
      </c>
      <c r="P54" s="48"/>
      <c r="Q54" s="89"/>
      <c r="R54" s="41"/>
      <c r="S54" s="41"/>
      <c r="T54" s="42">
        <f>COUNTIF(T6:T49,"f")</f>
        <v>5</v>
      </c>
      <c r="U54" s="48"/>
      <c r="V54" s="41"/>
      <c r="W54" s="41"/>
      <c r="X54" s="41"/>
      <c r="Y54" s="42">
        <f>COUNTIF(Y6:Y49,"f")</f>
        <v>7</v>
      </c>
      <c r="Z54" s="41"/>
      <c r="AA54" s="89"/>
      <c r="AB54" s="41"/>
      <c r="AC54" s="41"/>
      <c r="AD54" s="42">
        <f>COUNTIF(AD6:AD49,"f")</f>
        <v>1</v>
      </c>
      <c r="AE54" s="48"/>
      <c r="AF54" s="43"/>
      <c r="AG54" s="43"/>
    </row>
    <row r="55" spans="2:33" ht="15" thickBot="1">
      <c r="B55" s="43"/>
      <c r="C55" s="44"/>
      <c r="D55" s="55" t="s">
        <v>81</v>
      </c>
      <c r="E55" s="56"/>
      <c r="F55" s="56"/>
      <c r="G55" s="90"/>
      <c r="H55" s="57"/>
      <c r="I55" s="57"/>
      <c r="J55" s="58">
        <f>COUNTIF(J6:J49,"s")</f>
        <v>0</v>
      </c>
      <c r="K55" s="57"/>
      <c r="L55" s="90"/>
      <c r="M55" s="57"/>
      <c r="N55" s="57"/>
      <c r="O55" s="58">
        <f>COUNTIF(O6:O49,"s")</f>
        <v>0</v>
      </c>
      <c r="P55" s="59"/>
      <c r="Q55" s="90"/>
      <c r="R55" s="57"/>
      <c r="S55" s="57"/>
      <c r="T55" s="58">
        <f>COUNTIF(T6:T49,"s")</f>
        <v>0</v>
      </c>
      <c r="U55" s="59"/>
      <c r="V55" s="57"/>
      <c r="W55" s="57"/>
      <c r="X55" s="57"/>
      <c r="Y55" s="58">
        <f>COUNTIF(Y6:Y49,"s")</f>
        <v>0</v>
      </c>
      <c r="Z55" s="57"/>
      <c r="AA55" s="90"/>
      <c r="AB55" s="57"/>
      <c r="AC55" s="57"/>
      <c r="AD55" s="58">
        <f>COUNTIF(AD6:AD49,"s")</f>
        <v>0</v>
      </c>
      <c r="AE55" s="59"/>
      <c r="AF55" s="43"/>
      <c r="AG55" s="43"/>
    </row>
    <row r="56" spans="4:31" ht="12.75">
      <c r="D56" s="9"/>
      <c r="E56" s="206"/>
      <c r="F56" s="207"/>
      <c r="AE56" s="2"/>
    </row>
    <row r="57" spans="2:32" ht="12.75">
      <c r="B57" s="118" t="s">
        <v>101</v>
      </c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E57" s="14"/>
      <c r="AF57" s="1"/>
    </row>
    <row r="58" spans="2:33" ht="12.75">
      <c r="B58" s="118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5:33" ht="12.75">
      <c r="E59" s="1"/>
      <c r="F59" s="1"/>
      <c r="O59" s="52"/>
      <c r="P59" s="100" t="s">
        <v>83</v>
      </c>
      <c r="Q59" s="100"/>
      <c r="R59" s="100"/>
      <c r="S59" s="100"/>
      <c r="T59" s="101"/>
      <c r="U59" s="100"/>
      <c r="V59" s="100"/>
      <c r="W59" s="100"/>
      <c r="X59" s="100"/>
      <c r="Y59" s="112"/>
      <c r="Z59" s="112"/>
      <c r="AA59" s="4"/>
      <c r="AB59" s="4"/>
      <c r="AC59" s="4"/>
      <c r="AD59" s="4"/>
      <c r="AE59" s="4"/>
      <c r="AF59" s="4"/>
      <c r="AG59" s="4"/>
    </row>
    <row r="60" spans="5:33" ht="13.5" thickBot="1">
      <c r="E60" s="1"/>
      <c r="F60" s="1"/>
      <c r="O60" s="52"/>
      <c r="P60" s="100"/>
      <c r="Q60" s="100"/>
      <c r="R60" s="100"/>
      <c r="S60" s="100"/>
      <c r="T60" s="100"/>
      <c r="U60" s="101"/>
      <c r="V60" s="100"/>
      <c r="W60" s="100"/>
      <c r="X60" s="100"/>
      <c r="Y60" s="4"/>
      <c r="Z60" s="4"/>
      <c r="AA60" s="4"/>
      <c r="AB60" s="4"/>
      <c r="AC60" s="4"/>
      <c r="AD60" s="4"/>
      <c r="AE60" s="4"/>
      <c r="AF60" s="4"/>
      <c r="AG60" s="4"/>
    </row>
    <row r="61" spans="5:33" ht="12.75" customHeight="1">
      <c r="E61" s="1"/>
      <c r="F61" s="1"/>
      <c r="O61" s="100"/>
      <c r="P61" s="170" t="s">
        <v>72</v>
      </c>
      <c r="Q61" s="171"/>
      <c r="R61" s="172" t="s">
        <v>84</v>
      </c>
      <c r="S61" s="171"/>
      <c r="T61" s="171"/>
      <c r="U61" s="171"/>
      <c r="V61" s="173"/>
      <c r="W61" s="100"/>
      <c r="X61" s="100"/>
      <c r="Y61" s="100"/>
      <c r="Z61" s="100"/>
      <c r="AA61" s="4"/>
      <c r="AB61" s="4"/>
      <c r="AC61" s="4"/>
      <c r="AD61" s="4"/>
      <c r="AE61" s="4"/>
      <c r="AF61" s="4"/>
      <c r="AG61" s="4"/>
    </row>
    <row r="62" spans="15:33" ht="12.75">
      <c r="O62" s="100"/>
      <c r="P62" s="166" t="s">
        <v>144</v>
      </c>
      <c r="Q62" s="167"/>
      <c r="R62" s="168" t="s">
        <v>85</v>
      </c>
      <c r="S62" s="167"/>
      <c r="T62" s="167"/>
      <c r="U62" s="167"/>
      <c r="V62" s="169"/>
      <c r="W62" s="4"/>
      <c r="X62" s="4"/>
      <c r="Y62" s="100"/>
      <c r="Z62" s="100"/>
      <c r="AA62" s="4"/>
      <c r="AB62" s="4"/>
      <c r="AC62" s="4"/>
      <c r="AD62" s="4"/>
      <c r="AE62" s="4"/>
      <c r="AF62" s="4"/>
      <c r="AG62" s="4"/>
    </row>
    <row r="63" spans="15:33" ht="12.75">
      <c r="O63" s="100"/>
      <c r="P63" s="166" t="s">
        <v>147</v>
      </c>
      <c r="Q63" s="167"/>
      <c r="R63" s="168" t="s">
        <v>86</v>
      </c>
      <c r="S63" s="167"/>
      <c r="T63" s="167"/>
      <c r="U63" s="167"/>
      <c r="V63" s="169"/>
      <c r="W63" s="4"/>
      <c r="X63" s="4"/>
      <c r="Y63" s="100"/>
      <c r="Z63" s="100"/>
      <c r="AA63" s="4"/>
      <c r="AB63" s="4"/>
      <c r="AC63" s="4"/>
      <c r="AD63" s="4"/>
      <c r="AE63" s="4"/>
      <c r="AF63" s="4"/>
      <c r="AG63" s="4"/>
    </row>
    <row r="64" spans="15:33" ht="12.75">
      <c r="O64" s="100"/>
      <c r="P64" s="166" t="s">
        <v>150</v>
      </c>
      <c r="Q64" s="167"/>
      <c r="R64" s="168" t="s">
        <v>87</v>
      </c>
      <c r="S64" s="167"/>
      <c r="T64" s="167"/>
      <c r="U64" s="167"/>
      <c r="V64" s="169"/>
      <c r="Y64" s="100"/>
      <c r="Z64" s="100"/>
      <c r="AA64" s="4"/>
      <c r="AB64" s="4"/>
      <c r="AC64" s="4"/>
      <c r="AD64" s="4"/>
      <c r="AE64" s="4"/>
      <c r="AF64" s="4"/>
      <c r="AG64" s="4"/>
    </row>
    <row r="65" spans="15:33" ht="12.75">
      <c r="O65" s="100"/>
      <c r="P65" s="166" t="s">
        <v>244</v>
      </c>
      <c r="Q65" s="167"/>
      <c r="R65" s="168" t="s">
        <v>163</v>
      </c>
      <c r="S65" s="167"/>
      <c r="T65" s="167"/>
      <c r="U65" s="167"/>
      <c r="V65" s="169"/>
      <c r="Y65" s="100"/>
      <c r="Z65" s="100"/>
      <c r="AA65" s="4"/>
      <c r="AB65" s="4"/>
      <c r="AC65" s="4"/>
      <c r="AD65" s="4"/>
      <c r="AE65" s="4"/>
      <c r="AF65" s="4"/>
      <c r="AG65" s="4"/>
    </row>
    <row r="66" spans="15:33" ht="12.75">
      <c r="O66" s="100"/>
      <c r="P66" s="166" t="s">
        <v>153</v>
      </c>
      <c r="Q66" s="167"/>
      <c r="R66" s="168" t="s">
        <v>88</v>
      </c>
      <c r="S66" s="167"/>
      <c r="T66" s="167"/>
      <c r="U66" s="167"/>
      <c r="V66" s="169"/>
      <c r="Y66" s="100"/>
      <c r="Z66" s="100"/>
      <c r="AA66" s="4"/>
      <c r="AB66" s="4"/>
      <c r="AC66" s="4"/>
      <c r="AD66" s="4"/>
      <c r="AE66" s="4"/>
      <c r="AF66" s="4"/>
      <c r="AG66" s="4"/>
    </row>
    <row r="67" spans="15:33" ht="13.5" thickBot="1">
      <c r="O67" s="100"/>
      <c r="P67" s="216" t="s">
        <v>156</v>
      </c>
      <c r="Q67" s="217"/>
      <c r="R67" s="218" t="s">
        <v>89</v>
      </c>
      <c r="S67" s="217"/>
      <c r="T67" s="217"/>
      <c r="U67" s="217"/>
      <c r="V67" s="219"/>
      <c r="Y67" s="100"/>
      <c r="Z67" s="100"/>
      <c r="AA67" s="4"/>
      <c r="AB67" s="4"/>
      <c r="AC67" s="4"/>
      <c r="AD67" s="4"/>
      <c r="AE67" s="4"/>
      <c r="AF67" s="4"/>
      <c r="AG67" s="4"/>
    </row>
    <row r="68" spans="15:33" ht="12.75">
      <c r="O68" s="100"/>
      <c r="P68" s="4"/>
      <c r="Q68" s="4"/>
      <c r="R68" s="4"/>
      <c r="S68" s="4"/>
      <c r="T68" s="4"/>
      <c r="U68" s="4"/>
      <c r="V68" s="4"/>
      <c r="W68" s="4"/>
      <c r="X68" s="4"/>
      <c r="Y68" s="100"/>
      <c r="Z68" s="100"/>
      <c r="AA68" s="4"/>
      <c r="AB68" s="4"/>
      <c r="AC68" s="4"/>
      <c r="AD68" s="4"/>
      <c r="AE68" s="4"/>
      <c r="AF68" s="4"/>
      <c r="AG68" s="4"/>
    </row>
    <row r="69" spans="15:33" ht="12.75" customHeight="1">
      <c r="O69" s="100"/>
      <c r="P69" s="220" t="s">
        <v>161</v>
      </c>
      <c r="Q69" s="221"/>
      <c r="R69" s="221"/>
      <c r="S69" s="221"/>
      <c r="T69" s="221"/>
      <c r="U69" s="221"/>
      <c r="V69" s="4"/>
      <c r="W69" s="4"/>
      <c r="X69" s="4"/>
      <c r="Y69" s="100"/>
      <c r="Z69" s="100"/>
      <c r="AA69" s="4"/>
      <c r="AB69" s="4"/>
      <c r="AC69" s="4"/>
      <c r="AD69" s="4"/>
      <c r="AE69" s="4"/>
      <c r="AF69" s="4"/>
      <c r="AG69" s="4"/>
    </row>
    <row r="70" spans="15:33" ht="12.75">
      <c r="O70" s="100"/>
      <c r="P70" s="221"/>
      <c r="Q70" s="221"/>
      <c r="R70" s="221"/>
      <c r="S70" s="221"/>
      <c r="T70" s="221"/>
      <c r="U70" s="221"/>
      <c r="V70" s="19"/>
      <c r="Y70" s="100"/>
      <c r="Z70" s="100"/>
      <c r="AA70" s="4"/>
      <c r="AB70" s="4"/>
      <c r="AC70" s="4"/>
      <c r="AD70" s="4"/>
      <c r="AE70" s="4"/>
      <c r="AF70" s="4"/>
      <c r="AG70" s="4"/>
    </row>
    <row r="71" spans="15:33" ht="12.75">
      <c r="O71" s="100"/>
      <c r="P71" s="221"/>
      <c r="Q71" s="221"/>
      <c r="R71" s="221"/>
      <c r="S71" s="221"/>
      <c r="T71" s="221"/>
      <c r="U71" s="221"/>
      <c r="V71" s="19"/>
      <c r="Y71" s="100"/>
      <c r="Z71" s="100"/>
      <c r="AA71" s="4"/>
      <c r="AB71" s="4"/>
      <c r="AC71" s="4"/>
      <c r="AD71" s="4"/>
      <c r="AE71" s="4"/>
      <c r="AF71" s="4"/>
      <c r="AG71" s="4"/>
    </row>
    <row r="72" spans="15:33" ht="12.75">
      <c r="O72" s="100"/>
      <c r="P72" s="100"/>
      <c r="Q72" s="100"/>
      <c r="R72" s="100"/>
      <c r="S72" s="100"/>
      <c r="T72" s="101"/>
      <c r="U72" s="100"/>
      <c r="V72" s="100"/>
      <c r="Y72" s="100"/>
      <c r="Z72" s="100"/>
      <c r="AA72" s="4"/>
      <c r="AB72" s="4"/>
      <c r="AC72" s="4"/>
      <c r="AD72" s="4"/>
      <c r="AE72" s="4"/>
      <c r="AF72" s="4"/>
      <c r="AG72" s="4"/>
    </row>
    <row r="73" spans="15:33" ht="12.75">
      <c r="O73" s="100"/>
      <c r="P73" s="100"/>
      <c r="Q73" s="100"/>
      <c r="R73" s="100"/>
      <c r="S73" s="100"/>
      <c r="T73" s="101"/>
      <c r="U73" s="100"/>
      <c r="V73" s="100"/>
      <c r="Y73" s="4"/>
      <c r="Z73" s="4"/>
      <c r="AA73" s="4"/>
      <c r="AB73" s="4"/>
      <c r="AC73" s="4"/>
      <c r="AD73" s="4"/>
      <c r="AE73" s="4"/>
      <c r="AF73" s="4"/>
      <c r="AG73" s="4"/>
    </row>
    <row r="74" spans="15:33" ht="12.75">
      <c r="O74" s="100"/>
      <c r="P74" s="100"/>
      <c r="Q74" s="100"/>
      <c r="R74" s="100"/>
      <c r="S74" s="100"/>
      <c r="T74" s="101"/>
      <c r="U74" s="100"/>
      <c r="V74" s="100"/>
      <c r="Y74" s="4"/>
      <c r="Z74" s="4"/>
      <c r="AA74" s="4"/>
      <c r="AB74" s="4"/>
      <c r="AC74" s="4"/>
      <c r="AD74" s="4"/>
      <c r="AE74" s="4"/>
      <c r="AF74" s="4"/>
      <c r="AG74" s="4"/>
    </row>
    <row r="75" spans="15:33" ht="12.75">
      <c r="O75" s="4"/>
      <c r="P75" s="100"/>
      <c r="Q75" s="100"/>
      <c r="R75" s="100"/>
      <c r="S75" s="100"/>
      <c r="T75" s="4"/>
      <c r="U75" s="4"/>
      <c r="V75" s="4"/>
      <c r="Y75" s="19"/>
      <c r="AA75" s="4"/>
      <c r="AB75" s="4"/>
      <c r="AC75" s="4"/>
      <c r="AD75" s="4"/>
      <c r="AE75" s="4"/>
      <c r="AF75" s="4"/>
      <c r="AG75" s="4"/>
    </row>
    <row r="76" spans="15:33" ht="12.75">
      <c r="O76" s="4"/>
      <c r="P76" s="100"/>
      <c r="Q76" s="100"/>
      <c r="R76" s="100"/>
      <c r="S76" s="100"/>
      <c r="T76" s="4"/>
      <c r="U76" s="4"/>
      <c r="V76" s="4"/>
      <c r="Y76" s="19"/>
      <c r="AA76" s="4"/>
      <c r="AB76" s="4"/>
      <c r="AC76" s="4"/>
      <c r="AD76" s="4"/>
      <c r="AE76" s="4"/>
      <c r="AF76" s="4"/>
      <c r="AG76" s="4"/>
    </row>
    <row r="77" spans="15:33" ht="12.75">
      <c r="O77" s="4"/>
      <c r="P77" s="4"/>
      <c r="Q77" s="4"/>
      <c r="R77" s="4"/>
      <c r="S77" s="4"/>
      <c r="Y77" s="19"/>
      <c r="AA77" s="4"/>
      <c r="AB77" s="4"/>
      <c r="AC77" s="4"/>
      <c r="AD77" s="4"/>
      <c r="AE77" s="4"/>
      <c r="AF77" s="4"/>
      <c r="AG77" s="4"/>
    </row>
    <row r="78" spans="15:33" ht="12.75">
      <c r="O78" s="4"/>
      <c r="P78" s="4"/>
      <c r="Q78" s="4"/>
      <c r="R78" s="4"/>
      <c r="S78" s="4"/>
      <c r="Y78" s="19"/>
      <c r="AA78" s="4"/>
      <c r="AB78" s="4"/>
      <c r="AC78" s="4"/>
      <c r="AD78" s="4"/>
      <c r="AE78" s="4"/>
      <c r="AF78" s="4"/>
      <c r="AG78" s="4"/>
    </row>
    <row r="79" spans="15:33" ht="12.75" customHeight="1">
      <c r="O79" s="4"/>
      <c r="P79" s="4"/>
      <c r="Q79" s="4"/>
      <c r="R79" s="4"/>
      <c r="S79" s="4"/>
      <c r="Y79" s="4"/>
      <c r="Z79" s="4"/>
      <c r="AA79" s="4"/>
      <c r="AB79" s="4"/>
      <c r="AC79" s="4"/>
      <c r="AD79" s="4"/>
      <c r="AE79" s="4"/>
      <c r="AF79" s="4"/>
      <c r="AG79" s="4"/>
    </row>
    <row r="80" spans="15:33" ht="12.75">
      <c r="O80" s="4"/>
      <c r="P80" s="4"/>
      <c r="Q80" s="4"/>
      <c r="R80" s="4"/>
      <c r="S80" s="4"/>
      <c r="Y80" s="4"/>
      <c r="Z80" s="4"/>
      <c r="AA80" s="4"/>
      <c r="AB80" s="4"/>
      <c r="AC80" s="4"/>
      <c r="AD80" s="4"/>
      <c r="AE80" s="4"/>
      <c r="AF80" s="4"/>
      <c r="AG80" s="4"/>
    </row>
    <row r="81" spans="15:33" ht="12.75">
      <c r="O81" s="4"/>
      <c r="P81" s="4"/>
      <c r="Q81" s="4"/>
      <c r="R81" s="4"/>
      <c r="S81" s="4"/>
      <c r="T81" s="4"/>
      <c r="U81" s="4"/>
      <c r="V81" s="4"/>
      <c r="Y81" s="19"/>
      <c r="AA81" s="4"/>
      <c r="AB81" s="4"/>
      <c r="AC81" s="4"/>
      <c r="AD81" s="4"/>
      <c r="AE81" s="4"/>
      <c r="AF81" s="4"/>
      <c r="AG81" s="4"/>
    </row>
    <row r="82" spans="15:33" ht="12.75">
      <c r="O82" s="4"/>
      <c r="P82" s="4"/>
      <c r="Q82" s="4"/>
      <c r="R82" s="4"/>
      <c r="S82" s="4"/>
      <c r="T82" s="4"/>
      <c r="U82" s="4"/>
      <c r="V82" s="4"/>
      <c r="Y82" s="19"/>
      <c r="AA82" s="4"/>
      <c r="AB82" s="4"/>
      <c r="AC82" s="4"/>
      <c r="AD82" s="4"/>
      <c r="AE82" s="4"/>
      <c r="AF82" s="4"/>
      <c r="AG82" s="4"/>
    </row>
    <row r="83" spans="16:33" ht="12.75">
      <c r="P83" s="4"/>
      <c r="Q83" s="4"/>
      <c r="R83" s="4"/>
      <c r="S83" s="4"/>
      <c r="Y83" s="19"/>
      <c r="AA83" s="4"/>
      <c r="AB83" s="4"/>
      <c r="AC83" s="4"/>
      <c r="AD83" s="4"/>
      <c r="AE83" s="4"/>
      <c r="AF83" s="4"/>
      <c r="AG83" s="4"/>
    </row>
    <row r="84" spans="16:33" ht="12.75">
      <c r="P84" s="4"/>
      <c r="Q84" s="4"/>
      <c r="R84" s="4"/>
      <c r="S84" s="4"/>
      <c r="Y84" s="19"/>
      <c r="AA84" s="4"/>
      <c r="AB84" s="4"/>
      <c r="AC84" s="4"/>
      <c r="AD84" s="4"/>
      <c r="AE84" s="4"/>
      <c r="AF84" s="4"/>
      <c r="AG84" s="4"/>
    </row>
    <row r="85" spans="17:19" ht="12.75">
      <c r="Q85" s="4"/>
      <c r="R85" s="4"/>
      <c r="S85" s="4"/>
    </row>
    <row r="86" spans="17:19" ht="12.75">
      <c r="Q86" s="4"/>
      <c r="R86" s="4"/>
      <c r="S86" s="4"/>
    </row>
  </sheetData>
  <mergeCells count="37">
    <mergeCell ref="P64:Q64"/>
    <mergeCell ref="R64:V64"/>
    <mergeCell ref="R61:V61"/>
    <mergeCell ref="P62:Q62"/>
    <mergeCell ref="R62:V62"/>
    <mergeCell ref="P63:Q63"/>
    <mergeCell ref="R63:V63"/>
    <mergeCell ref="AF2:AG5"/>
    <mergeCell ref="C2:C5"/>
    <mergeCell ref="D2:D5"/>
    <mergeCell ref="G4:K4"/>
    <mergeCell ref="L4:P4"/>
    <mergeCell ref="E2:E5"/>
    <mergeCell ref="G2:AE3"/>
    <mergeCell ref="AA51:AC51"/>
    <mergeCell ref="B2:B5"/>
    <mergeCell ref="AA4:AE4"/>
    <mergeCell ref="Q4:U4"/>
    <mergeCell ref="F2:F5"/>
    <mergeCell ref="V4:Z4"/>
    <mergeCell ref="G51:I51"/>
    <mergeCell ref="L51:N51"/>
    <mergeCell ref="Q51:S51"/>
    <mergeCell ref="P65:Q65"/>
    <mergeCell ref="R65:V65"/>
    <mergeCell ref="P66:Q66"/>
    <mergeCell ref="B48:D48"/>
    <mergeCell ref="B51:D51"/>
    <mergeCell ref="B50:D50"/>
    <mergeCell ref="E56:F56"/>
    <mergeCell ref="B52:D52"/>
    <mergeCell ref="V51:X51"/>
    <mergeCell ref="P61:Q61"/>
    <mergeCell ref="P69:U71"/>
    <mergeCell ref="R66:V66"/>
    <mergeCell ref="P67:Q67"/>
    <mergeCell ref="R67:V67"/>
  </mergeCells>
  <printOptions horizontalCentered="1"/>
  <pageMargins left="0.1968503937007874" right="0.1968503937007874" top="0.1968503937007874" bottom="0.1968503937007874" header="0" footer="0.5118110236220472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Lőrincz Katalin</dc:creator>
  <cp:keywords/>
  <dc:description/>
  <cp:lastModifiedBy>Lantos Zoltán</cp:lastModifiedBy>
  <cp:lastPrinted>2007-04-11T14:56:11Z</cp:lastPrinted>
  <dcterms:created xsi:type="dcterms:W3CDTF">2005-05-02T20:18:46Z</dcterms:created>
  <dcterms:modified xsi:type="dcterms:W3CDTF">2007-07-31T13:47:16Z</dcterms:modified>
  <cp:category/>
  <cp:version/>
  <cp:contentType/>
  <cp:contentStatus/>
</cp:coreProperties>
</file>