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11640" activeTab="0"/>
  </bookViews>
  <sheets>
    <sheet name="gépész" sheetId="1" r:id="rId1"/>
    <sheet name="had-_és_biztonságtechnikai" sheetId="2" r:id="rId2"/>
    <sheet name="informatikai" sheetId="3" r:id="rId3"/>
    <sheet name="villamos" sheetId="4" r:id="rId4"/>
  </sheets>
  <definedNames/>
  <calcPr fullCalcOnLoad="1"/>
</workbook>
</file>

<file path=xl/sharedStrings.xml><?xml version="1.0" encoding="utf-8"?>
<sst xmlns="http://schemas.openxmlformats.org/spreadsheetml/2006/main" count="658" uniqueCount="224">
  <si>
    <t>Tantárgyak</t>
  </si>
  <si>
    <t>5.</t>
  </si>
  <si>
    <t>ea</t>
  </si>
  <si>
    <t>tgy</t>
  </si>
  <si>
    <t>lab</t>
  </si>
  <si>
    <t>köv</t>
  </si>
  <si>
    <t>kr</t>
  </si>
  <si>
    <t>Felnőttek szakképzése</t>
  </si>
  <si>
    <t>Oktatástechnológia és multimédia</t>
  </si>
  <si>
    <t>Elektronikus tanulás</t>
  </si>
  <si>
    <t>Szakképzés ped. kut. módszertan</t>
  </si>
  <si>
    <t>Mérés és minőség</t>
  </si>
  <si>
    <t>Összefüggő nev.-okt. gyakorlat</t>
  </si>
  <si>
    <t>6.</t>
  </si>
  <si>
    <t>8.</t>
  </si>
  <si>
    <t>10.</t>
  </si>
  <si>
    <t>v</t>
  </si>
  <si>
    <t>f</t>
  </si>
  <si>
    <t>7.</t>
  </si>
  <si>
    <t>Budapesti Műszaki Főiskola</t>
  </si>
  <si>
    <t>Szakmódszertani iskolai gyakorlat</t>
  </si>
  <si>
    <t>Matematika I.</t>
  </si>
  <si>
    <t>1.</t>
  </si>
  <si>
    <t>Sorsz.</t>
  </si>
  <si>
    <t>2.</t>
  </si>
  <si>
    <t>3.</t>
  </si>
  <si>
    <t>4.</t>
  </si>
  <si>
    <t>9.</t>
  </si>
  <si>
    <t>11.</t>
  </si>
  <si>
    <t>12.</t>
  </si>
  <si>
    <t>13.</t>
  </si>
  <si>
    <t>14.</t>
  </si>
  <si>
    <t>15.</t>
  </si>
  <si>
    <t>16.</t>
  </si>
  <si>
    <t>Előtanulmányok</t>
  </si>
  <si>
    <t>Mechanika I.</t>
  </si>
  <si>
    <t>Mechanika II.</t>
  </si>
  <si>
    <t>Szakmódszertan I.</t>
  </si>
  <si>
    <t>Szakmódszertan II.</t>
  </si>
  <si>
    <t>Szakmódszertan III.</t>
  </si>
  <si>
    <t>Szabadon  választható ismeretek I.</t>
  </si>
  <si>
    <t>Szabadon  választható ismeretek II.</t>
  </si>
  <si>
    <t>Kód</t>
  </si>
  <si>
    <t>Kredit</t>
  </si>
  <si>
    <t>Szabadon választható</t>
  </si>
  <si>
    <t>Pedagógiai-pszichológiai ism.</t>
  </si>
  <si>
    <t>Összes tantervi óra:</t>
  </si>
  <si>
    <t>Összes kreditpont:</t>
  </si>
  <si>
    <t>Félévenkénti óraszám - összesen:</t>
  </si>
  <si>
    <t>Vizsga - összesen:</t>
  </si>
  <si>
    <t>Félévközi jegy - összesen:</t>
  </si>
  <si>
    <t>Szigorlat - összesen:</t>
  </si>
  <si>
    <t>Matematika II.</t>
  </si>
  <si>
    <t xml:space="preserve">2. </t>
  </si>
  <si>
    <t>Kötelezően választható I.</t>
  </si>
  <si>
    <t>Kötelezően választható II.</t>
  </si>
  <si>
    <t>Szakterületi ismeretek</t>
  </si>
  <si>
    <t>BGRBM15NLB</t>
  </si>
  <si>
    <t>Belsőégésű motorok I</t>
  </si>
  <si>
    <t>BGRBM26NLB</t>
  </si>
  <si>
    <t>Belsőégésű motorok II</t>
  </si>
  <si>
    <t>BGRGF15NLB</t>
  </si>
  <si>
    <t>Gépjárművek felépítése</t>
  </si>
  <si>
    <t>BGRGE17NLB</t>
  </si>
  <si>
    <t>Gjmű.erőátviteli berendezései</t>
  </si>
  <si>
    <t>BGRGH18NLB</t>
  </si>
  <si>
    <t>Gépjármű-hidraulika</t>
  </si>
  <si>
    <t>BGRGD18NLB</t>
  </si>
  <si>
    <t>Gépjárműdiagnosztika</t>
  </si>
  <si>
    <t>BAGAT15NLB</t>
  </si>
  <si>
    <t>Alakítástechnológia és gépei I</t>
  </si>
  <si>
    <t>BAGAT26NLB</t>
  </si>
  <si>
    <t>Alakítástechnológia és gépei II</t>
  </si>
  <si>
    <t>BAGCA14NLB</t>
  </si>
  <si>
    <t>CAD/CAM modellezés alapjai</t>
  </si>
  <si>
    <t>BAGFT14NLB</t>
  </si>
  <si>
    <t>Forg.techn. és szerszámai</t>
  </si>
  <si>
    <t>BAGGR15NLB</t>
  </si>
  <si>
    <t>Gyártóberend. és rendszerek</t>
  </si>
  <si>
    <t>BAGSG16NLB</t>
  </si>
  <si>
    <t>Számítógépes gyártás</t>
  </si>
  <si>
    <t>BGRAM15NLB</t>
  </si>
  <si>
    <t>Anyagmozgatás szervizekben</t>
  </si>
  <si>
    <t>BGRAV16NLB</t>
  </si>
  <si>
    <t>Autóvillamosság</t>
  </si>
  <si>
    <t>BGRST17NLB</t>
  </si>
  <si>
    <t>Szervíztechnika és üzemfennt.</t>
  </si>
  <si>
    <t>BGRMJ17NLB</t>
  </si>
  <si>
    <t>Méréstechn., járműelektronika</t>
  </si>
  <si>
    <t>BAGAS16NLB</t>
  </si>
  <si>
    <t>Anyagtechn. szám.gépes terv.</t>
  </si>
  <si>
    <t>BAGKT14NLB</t>
  </si>
  <si>
    <t>Kötéstechnológia</t>
  </si>
  <si>
    <t>BAGFS15NLB</t>
  </si>
  <si>
    <t>Forg.techn.szám.gépes terv I</t>
  </si>
  <si>
    <t>A kötelezően választható pedagógiai-pszichológiai tantárgyak választéka</t>
  </si>
  <si>
    <t>A kötelezően választható szakterületi tantárgyak választéka</t>
  </si>
  <si>
    <t>A szabadon választható tantárgyak választéka</t>
  </si>
  <si>
    <t>Etika</t>
  </si>
  <si>
    <t>A felzárkóztatás pedagógiája</t>
  </si>
  <si>
    <t>Tanulásmódszertan</t>
  </si>
  <si>
    <t>Kultúrtörténet</t>
  </si>
  <si>
    <t>Technikatörténet</t>
  </si>
  <si>
    <t>TMPMA11NLM</t>
  </si>
  <si>
    <t>TMPMA22NLM</t>
  </si>
  <si>
    <t>BGBME11NLM</t>
  </si>
  <si>
    <t>BGBME22NLM</t>
  </si>
  <si>
    <t>TMPSM11NLM</t>
  </si>
  <si>
    <t>TMPSM22NLM</t>
  </si>
  <si>
    <t>TMPSM31NLM</t>
  </si>
  <si>
    <t>TMPET12NLM</t>
  </si>
  <si>
    <t>TMPNOG1NLM</t>
  </si>
  <si>
    <t>TMPETS1NLM</t>
  </si>
  <si>
    <t>TMPFPS1NLM</t>
  </si>
  <si>
    <t>TMPTMS1NLM</t>
  </si>
  <si>
    <t>TMPKTS1NLM</t>
  </si>
  <si>
    <t>TMPTTS1NLM</t>
  </si>
  <si>
    <t>TMPOTK1NLM</t>
  </si>
  <si>
    <t>TMPMIK1NLM</t>
  </si>
  <si>
    <t>TMPFSK2NML</t>
  </si>
  <si>
    <t>TMPKUK2NLM</t>
  </si>
  <si>
    <t>TMPSMG1NLM</t>
  </si>
  <si>
    <t>Mérnöktanár (MA) szak főiskolai szintű mérnök-/műszaki tanári végzettségre építve, had- és biztonságtechnikai szakirány</t>
  </si>
  <si>
    <t>BGBOR14NLB</t>
  </si>
  <si>
    <t>Őrzésvédelem, fegyverism. I.</t>
  </si>
  <si>
    <t>BGBOR25NLB</t>
  </si>
  <si>
    <t>Őrzésvédelem, fegyverism. II.</t>
  </si>
  <si>
    <t>Tűzvédelem II.</t>
  </si>
  <si>
    <t>BGBTV27NLB</t>
  </si>
  <si>
    <t>BGBTV16NLB</t>
  </si>
  <si>
    <t xml:space="preserve">Tűzvédelem I. </t>
  </si>
  <si>
    <t>Vagyonvédelmi rendszerek I.</t>
  </si>
  <si>
    <t>Vagyonvédelmi rendszerek II.</t>
  </si>
  <si>
    <t>KHTVR17JLB</t>
  </si>
  <si>
    <t>KMAVR28JLB</t>
  </si>
  <si>
    <t>Polgári védelem</t>
  </si>
  <si>
    <t>BGBPV16NLB</t>
  </si>
  <si>
    <t>Katasztrófaelhárítás</t>
  </si>
  <si>
    <t>BGBKA17NLB</t>
  </si>
  <si>
    <t>BGBKO15NLB</t>
  </si>
  <si>
    <t>Közlekedés, járművek</t>
  </si>
  <si>
    <t>Hírközéstechnika</t>
  </si>
  <si>
    <t>KHTHK14JLB</t>
  </si>
  <si>
    <t>BGBVP15NLB</t>
  </si>
  <si>
    <t>Vállalkozási és pü. jog</t>
  </si>
  <si>
    <t xml:space="preserve">Biztosítási ismeretek </t>
  </si>
  <si>
    <t>BGBBI16NLB</t>
  </si>
  <si>
    <t>Mérnöktanár (MA) szak főiskolai szintű mérnök-/műszaki tanári végzettségre építve, gépész szakirány</t>
  </si>
  <si>
    <t>Szakterületi tantárgy is felvehető szabadon választható tantárgyként.</t>
  </si>
  <si>
    <t>A kötelezően választható szakterületi tantárgyakból összesen legalább 21 kredit értékben kell felvenni a tantárgyakat úgy, hogy biztonságtechnikai rendszertervezés és szervezés, vállalkozásbiztonság, személy- és vagyonvédelem, fegyver és fegyverzet ismeretköröket tartalmazók is legyenek közöttük.</t>
  </si>
  <si>
    <t>A kötelezően választható szakterületi tantárgyakból összesen legalább 21 kredit értékben kell felvenni a tantárgyakat úgy, hogy gépszerkezettani, alakítástechnológiai és gyártástechnológiai ismeretköröket tartalmazók is legyenek közöttük.</t>
  </si>
  <si>
    <t>Párhuzamos rendeszerek architektúrája</t>
  </si>
  <si>
    <t>Szoftverfejlesztés párhuzamos és elosztott környezetben</t>
  </si>
  <si>
    <t>Információ- és kódelmélet</t>
  </si>
  <si>
    <t>Informatikai rendszerek biztonságtechnikája</t>
  </si>
  <si>
    <t>Adatbázis-kezelés gyakorlat</t>
  </si>
  <si>
    <t>Informatikai rendszerek biztonságtechnikája gyakorlat</t>
  </si>
  <si>
    <t>17.</t>
  </si>
  <si>
    <t>18.</t>
  </si>
  <si>
    <t>19.</t>
  </si>
  <si>
    <t>20.</t>
  </si>
  <si>
    <t>21.</t>
  </si>
  <si>
    <t>Az alkalmazásmenedzsment alapjai</t>
  </si>
  <si>
    <t>Adatbázis-kezelés elmélete</t>
  </si>
  <si>
    <t>22.</t>
  </si>
  <si>
    <t>23.</t>
  </si>
  <si>
    <t>Össz-
óra</t>
  </si>
  <si>
    <t>LEVELEZŐ TAGOZAT</t>
  </si>
  <si>
    <t>KMEMA11NLM</t>
  </si>
  <si>
    <t>KMEMA22NLM</t>
  </si>
  <si>
    <t>KHTVT11NLM</t>
  </si>
  <si>
    <t>Villamosságtan</t>
  </si>
  <si>
    <t>KMEEL11NLM</t>
  </si>
  <si>
    <t>Elektronika</t>
  </si>
  <si>
    <t>KVK</t>
  </si>
  <si>
    <t>A kötelezően választható szakterületi tantárgyakból összesen legalább 21 kredit értékben kell felvenni a tantárgyakat úgy, hogy villamos-energetikai, elektronikai és automatizálási ismeretköröket tartalmazók is legyenek közöttük.</t>
  </si>
  <si>
    <t>KVEGF11OLM</t>
  </si>
  <si>
    <t>Energiagazdálkodás</t>
  </si>
  <si>
    <t>KVEEF11OLM</t>
  </si>
  <si>
    <t>Megújuló energiaforrások</t>
  </si>
  <si>
    <t>KAUFL11OLM</t>
  </si>
  <si>
    <t>Fűtés, hűtés, légkondicionálás</t>
  </si>
  <si>
    <t>KVEEV11OLM</t>
  </si>
  <si>
    <t>Épületvillamosság</t>
  </si>
  <si>
    <t>KMEET11TLM</t>
  </si>
  <si>
    <t>Elektronikai technológia</t>
  </si>
  <si>
    <t>KAUJE11OLM</t>
  </si>
  <si>
    <t>Járműelektronika</t>
  </si>
  <si>
    <t>KMAIHT11TLM</t>
  </si>
  <si>
    <t>Informatika hálózatok</t>
  </si>
  <si>
    <t>KHTHK11TLM</t>
  </si>
  <si>
    <t>Hírközlés</t>
  </si>
  <si>
    <t>KMAAT11TLM</t>
  </si>
  <si>
    <t xml:space="preserve">Automatizálás </t>
  </si>
  <si>
    <t>KMAEA11TLM</t>
  </si>
  <si>
    <t>Épületautomatizálás</t>
  </si>
  <si>
    <t>KAUPV11OLM</t>
  </si>
  <si>
    <t>Programozható vezérlők alkalmazása</t>
  </si>
  <si>
    <t>KMEVT11TLM</t>
  </si>
  <si>
    <t>Világítástechnika</t>
  </si>
  <si>
    <t>KMEMFT11TLM</t>
  </si>
  <si>
    <t>Minőségfejlesztés</t>
  </si>
  <si>
    <t>KMADKT11TLM</t>
  </si>
  <si>
    <t>Digitális képfeldolgozás</t>
  </si>
  <si>
    <t>Kábeltelevizió</t>
  </si>
  <si>
    <t>Adat- és információvédelem</t>
  </si>
  <si>
    <t>Optimumszámítási módszerek</t>
  </si>
  <si>
    <t>Számítógép hálózatok</t>
  </si>
  <si>
    <t>Szoftverfejlesztés párh. és elosztott környezetben gyak.</t>
  </si>
  <si>
    <t>Mérnöktanár (MA) szak főiskolai szintű mérnök-/műszaki tanári végzettségre építve, villamos szakirány</t>
  </si>
  <si>
    <t>NIMOM1PALM</t>
  </si>
  <si>
    <t>NIRSH1PALM</t>
  </si>
  <si>
    <t>NIMIK1PALM</t>
  </si>
  <si>
    <t>NIRPR1PALM</t>
  </si>
  <si>
    <t>NSTSP1PALM</t>
  </si>
  <si>
    <t>NSTSP2PALM</t>
  </si>
  <si>
    <t>NIRAM1PALM</t>
  </si>
  <si>
    <t>NSTAB1PALM</t>
  </si>
  <si>
    <t>NSTAB2PALM</t>
  </si>
  <si>
    <t>NIRIB1PALM</t>
  </si>
  <si>
    <t>NIRIB2PALM</t>
  </si>
  <si>
    <t>Mérnöktanár (MA) szak főiskolai szintű mérnök-/műszaki tanári végzettségre építve, informatikai szakirány</t>
  </si>
  <si>
    <t>TMPDPS1NLM</t>
  </si>
  <si>
    <t>Drámapedagógia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</si>
</sst>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9.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5" fillId="0" borderId="4" xfId="0" applyFont="1" applyFill="1" applyBorder="1" applyAlignment="1">
      <alignment/>
    </xf>
    <xf numFmtId="0" fontId="6" fillId="0" borderId="4" xfId="0" applyFont="1" applyBorder="1" applyAlignment="1">
      <alignment/>
    </xf>
    <xf numFmtId="167" fontId="1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0" fillId="0" borderId="0" xfId="0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167" fontId="1" fillId="2" borderId="13" xfId="0" applyNumberFormat="1" applyFont="1" applyFill="1" applyBorder="1" applyAlignment="1">
      <alignment horizontal="center" vertical="top" wrapText="1"/>
    </xf>
    <xf numFmtId="167" fontId="1" fillId="2" borderId="2" xfId="0" applyNumberFormat="1" applyFont="1" applyFill="1" applyBorder="1" applyAlignment="1">
      <alignment horizontal="center" vertical="top" wrapText="1"/>
    </xf>
    <xf numFmtId="167" fontId="1" fillId="2" borderId="1" xfId="0" applyNumberFormat="1" applyFont="1" applyFill="1" applyBorder="1" applyAlignment="1">
      <alignment horizontal="center" vertical="top" wrapText="1"/>
    </xf>
    <xf numFmtId="167" fontId="1" fillId="2" borderId="19" xfId="0" applyNumberFormat="1" applyFont="1" applyFill="1" applyBorder="1" applyAlignment="1">
      <alignment horizontal="center" vertical="top" wrapText="1"/>
    </xf>
    <xf numFmtId="167" fontId="1" fillId="2" borderId="22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67" fontId="1" fillId="2" borderId="28" xfId="0" applyNumberFormat="1" applyFont="1" applyFill="1" applyBorder="1" applyAlignment="1">
      <alignment horizontal="center" vertical="top" wrapText="1"/>
    </xf>
    <xf numFmtId="167" fontId="1" fillId="2" borderId="5" xfId="0" applyNumberFormat="1" applyFont="1" applyFill="1" applyBorder="1" applyAlignment="1">
      <alignment horizontal="center" vertical="top" wrapText="1"/>
    </xf>
    <xf numFmtId="167" fontId="1" fillId="2" borderId="29" xfId="0" applyNumberFormat="1" applyFont="1" applyFill="1" applyBorder="1" applyAlignment="1">
      <alignment horizontal="center" vertical="top" wrapText="1"/>
    </xf>
    <xf numFmtId="167" fontId="1" fillId="2" borderId="30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7" fillId="2" borderId="24" xfId="0" applyFont="1" applyFill="1" applyBorder="1" applyAlignment="1">
      <alignment horizontal="center" vertical="center"/>
    </xf>
    <xf numFmtId="167" fontId="7" fillId="2" borderId="27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top" wrapText="1"/>
    </xf>
    <xf numFmtId="167" fontId="7" fillId="2" borderId="2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67" fontId="7" fillId="2" borderId="37" xfId="0" applyNumberFormat="1" applyFont="1" applyFill="1" applyBorder="1" applyAlignment="1">
      <alignment horizontal="center" vertical="center"/>
    </xf>
    <xf numFmtId="167" fontId="7" fillId="2" borderId="38" xfId="0" applyNumberFormat="1" applyFont="1" applyFill="1" applyBorder="1" applyAlignment="1">
      <alignment horizontal="center" vertical="center"/>
    </xf>
    <xf numFmtId="167" fontId="7" fillId="2" borderId="3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" xfId="0" applyBorder="1" applyAlignment="1">
      <alignment vertical="center"/>
    </xf>
    <xf numFmtId="167" fontId="1" fillId="2" borderId="41" xfId="0" applyNumberFormat="1" applyFont="1" applyFill="1" applyBorder="1" applyAlignment="1">
      <alignment horizontal="center" vertical="top" wrapText="1"/>
    </xf>
    <xf numFmtId="167" fontId="1" fillId="0" borderId="41" xfId="0" applyNumberFormat="1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167" fontId="7" fillId="2" borderId="43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67" fontId="1" fillId="0" borderId="15" xfId="0" applyNumberFormat="1" applyFont="1" applyFill="1" applyBorder="1" applyAlignment="1">
      <alignment horizontal="center" vertical="top" wrapText="1"/>
    </xf>
    <xf numFmtId="167" fontId="1" fillId="0" borderId="46" xfId="0" applyNumberFormat="1" applyFont="1" applyFill="1" applyBorder="1" applyAlignment="1">
      <alignment horizontal="center" vertical="top" wrapText="1"/>
    </xf>
    <xf numFmtId="167" fontId="7" fillId="2" borderId="47" xfId="0" applyNumberFormat="1" applyFont="1" applyFill="1" applyBorder="1" applyAlignment="1">
      <alignment horizontal="center" vertical="center"/>
    </xf>
    <xf numFmtId="167" fontId="7" fillId="2" borderId="48" xfId="0" applyNumberFormat="1" applyFont="1" applyFill="1" applyBorder="1" applyAlignment="1">
      <alignment horizontal="center" vertical="center"/>
    </xf>
    <xf numFmtId="167" fontId="7" fillId="2" borderId="49" xfId="0" applyNumberFormat="1" applyFont="1" applyFill="1" applyBorder="1" applyAlignment="1">
      <alignment horizontal="center" vertical="center"/>
    </xf>
    <xf numFmtId="167" fontId="7" fillId="2" borderId="50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167" fontId="1" fillId="2" borderId="47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0" fontId="0" fillId="0" borderId="52" xfId="0" applyFont="1" applyFill="1" applyBorder="1" applyAlignment="1">
      <alignment horizontal="center" vertical="top"/>
    </xf>
    <xf numFmtId="0" fontId="0" fillId="0" borderId="53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3" fillId="2" borderId="55" xfId="0" applyFont="1" applyFill="1" applyBorder="1" applyAlignment="1">
      <alignment horizontal="left"/>
    </xf>
    <xf numFmtId="0" fontId="3" fillId="2" borderId="56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right" vertical="center" wrapText="1"/>
    </xf>
    <xf numFmtId="167" fontId="1" fillId="2" borderId="40" xfId="0" applyNumberFormat="1" applyFont="1" applyFill="1" applyBorder="1" applyAlignment="1">
      <alignment horizontal="center" vertical="top" wrapText="1"/>
    </xf>
    <xf numFmtId="167" fontId="1" fillId="2" borderId="58" xfId="0" applyNumberFormat="1" applyFont="1" applyFill="1" applyBorder="1" applyAlignment="1">
      <alignment horizontal="center" vertical="top" wrapText="1"/>
    </xf>
    <xf numFmtId="167" fontId="1" fillId="2" borderId="57" xfId="0" applyNumberFormat="1" applyFont="1" applyFill="1" applyBorder="1" applyAlignment="1">
      <alignment horizontal="center" vertical="top" wrapText="1"/>
    </xf>
    <xf numFmtId="167" fontId="1" fillId="2" borderId="56" xfId="0" applyNumberFormat="1" applyFont="1" applyFill="1" applyBorder="1" applyAlignment="1">
      <alignment horizontal="center" vertical="top" wrapText="1"/>
    </xf>
    <xf numFmtId="167" fontId="1" fillId="2" borderId="59" xfId="0" applyNumberFormat="1" applyFont="1" applyFill="1" applyBorder="1" applyAlignment="1">
      <alignment horizontal="center" vertical="top" wrapText="1"/>
    </xf>
    <xf numFmtId="167" fontId="1" fillId="2" borderId="60" xfId="0" applyNumberFormat="1" applyFont="1" applyFill="1" applyBorder="1" applyAlignment="1">
      <alignment horizontal="center" vertical="top" wrapText="1"/>
    </xf>
    <xf numFmtId="0" fontId="1" fillId="2" borderId="59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10" fillId="0" borderId="24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50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5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1" xfId="0" applyBorder="1" applyAlignment="1">
      <alignment/>
    </xf>
    <xf numFmtId="0" fontId="10" fillId="0" borderId="1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3" xfId="0" applyBorder="1" applyAlignment="1">
      <alignment/>
    </xf>
    <xf numFmtId="0" fontId="3" fillId="0" borderId="55" xfId="0" applyFont="1" applyBorder="1" applyAlignment="1">
      <alignment vertical="center"/>
    </xf>
    <xf numFmtId="0" fontId="0" fillId="0" borderId="57" xfId="0" applyBorder="1" applyAlignment="1">
      <alignment/>
    </xf>
    <xf numFmtId="0" fontId="10" fillId="0" borderId="7" xfId="0" applyFont="1" applyBorder="1" applyAlignment="1">
      <alignment vertical="center"/>
    </xf>
    <xf numFmtId="0" fontId="0" fillId="0" borderId="2" xfId="0" applyBorder="1" applyAlignment="1">
      <alignment/>
    </xf>
    <xf numFmtId="0" fontId="10" fillId="0" borderId="35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61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0" fillId="2" borderId="19" xfId="0" applyFill="1" applyBorder="1" applyAlignment="1">
      <alignment/>
    </xf>
    <xf numFmtId="0" fontId="0" fillId="2" borderId="2" xfId="0" applyFill="1" applyBorder="1" applyAlignment="1">
      <alignment/>
    </xf>
    <xf numFmtId="0" fontId="8" fillId="2" borderId="71" xfId="0" applyFont="1" applyFill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8" fillId="2" borderId="34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0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57" xfId="0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0" fillId="0" borderId="7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59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2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3" fillId="0" borderId="35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53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7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1" fillId="0" borderId="5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6.140625" style="3" customWidth="1"/>
    <col min="3" max="3" width="15.00390625" style="18" bestFit="1" customWidth="1"/>
    <col min="4" max="4" width="46.00390625" style="3" customWidth="1"/>
    <col min="5" max="5" width="6.00390625" style="3" customWidth="1"/>
    <col min="6" max="6" width="7.00390625" style="3" bestFit="1" customWidth="1"/>
    <col min="7" max="9" width="6.8515625" style="1" bestFit="1" customWidth="1"/>
    <col min="10" max="10" width="4.8515625" style="1" bestFit="1" customWidth="1"/>
    <col min="11" max="14" width="6.8515625" style="1" bestFit="1" customWidth="1"/>
    <col min="15" max="15" width="4.8515625" style="1" bestFit="1" customWidth="1"/>
    <col min="16" max="19" width="6.8515625" style="1" bestFit="1" customWidth="1"/>
    <col min="20" max="20" width="4.7109375" style="1" bestFit="1" customWidth="1"/>
    <col min="21" max="21" width="6.00390625" style="1" bestFit="1" customWidth="1"/>
    <col min="22" max="22" width="5.00390625" style="15" customWidth="1"/>
    <col min="23" max="23" width="5.00390625" style="1" customWidth="1"/>
    <col min="24" max="24" width="5.00390625" style="3" customWidth="1"/>
    <col min="25" max="26" width="6.7109375" style="3" bestFit="1" customWidth="1"/>
    <col min="27" max="16384" width="9.140625" style="3" customWidth="1"/>
  </cols>
  <sheetData>
    <row r="1" spans="2:24" ht="18.75" thickBot="1">
      <c r="B1" s="43" t="s">
        <v>19</v>
      </c>
      <c r="C1" s="8"/>
      <c r="D1" s="9"/>
      <c r="E1" s="9"/>
      <c r="F1" s="9"/>
      <c r="X1" s="74" t="s">
        <v>147</v>
      </c>
    </row>
    <row r="2" spans="2:24" ht="12.75" customHeight="1">
      <c r="B2" s="217" t="s">
        <v>23</v>
      </c>
      <c r="C2" s="166" t="s">
        <v>42</v>
      </c>
      <c r="D2" s="168" t="s">
        <v>0</v>
      </c>
      <c r="E2" s="174" t="s">
        <v>166</v>
      </c>
      <c r="F2" s="214" t="s">
        <v>43</v>
      </c>
      <c r="G2" s="219" t="s">
        <v>167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80" t="s">
        <v>34</v>
      </c>
      <c r="W2" s="181"/>
      <c r="X2" s="176"/>
    </row>
    <row r="3" spans="2:24" ht="12.75">
      <c r="B3" s="218"/>
      <c r="C3" s="167"/>
      <c r="D3" s="169"/>
      <c r="E3" s="175"/>
      <c r="F3" s="215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177"/>
      <c r="W3" s="164"/>
      <c r="X3" s="165"/>
    </row>
    <row r="4" spans="1:24" ht="12.75">
      <c r="A4" s="4"/>
      <c r="B4" s="218"/>
      <c r="C4" s="167"/>
      <c r="D4" s="169"/>
      <c r="E4" s="175"/>
      <c r="F4" s="215"/>
      <c r="G4" s="171" t="s">
        <v>22</v>
      </c>
      <c r="H4" s="172"/>
      <c r="I4" s="172"/>
      <c r="J4" s="172"/>
      <c r="K4" s="173"/>
      <c r="L4" s="216" t="s">
        <v>53</v>
      </c>
      <c r="M4" s="172"/>
      <c r="N4" s="172"/>
      <c r="O4" s="172"/>
      <c r="P4" s="173"/>
      <c r="Q4" s="216" t="s">
        <v>25</v>
      </c>
      <c r="R4" s="172"/>
      <c r="S4" s="172"/>
      <c r="T4" s="172"/>
      <c r="U4" s="173"/>
      <c r="V4" s="177"/>
      <c r="W4" s="164"/>
      <c r="X4" s="165"/>
    </row>
    <row r="5" spans="1:24" ht="12.75">
      <c r="A5" s="4"/>
      <c r="B5" s="218"/>
      <c r="C5" s="167"/>
      <c r="D5" s="170"/>
      <c r="E5" s="175"/>
      <c r="F5" s="215"/>
      <c r="G5" s="116" t="s">
        <v>2</v>
      </c>
      <c r="H5" s="117" t="s">
        <v>3</v>
      </c>
      <c r="I5" s="117" t="s">
        <v>4</v>
      </c>
      <c r="J5" s="117" t="s">
        <v>5</v>
      </c>
      <c r="K5" s="118" t="s">
        <v>6</v>
      </c>
      <c r="L5" s="119" t="s">
        <v>2</v>
      </c>
      <c r="M5" s="117" t="s">
        <v>3</v>
      </c>
      <c r="N5" s="117" t="s">
        <v>4</v>
      </c>
      <c r="O5" s="117" t="s">
        <v>5</v>
      </c>
      <c r="P5" s="120" t="s">
        <v>6</v>
      </c>
      <c r="Q5" s="116" t="s">
        <v>2</v>
      </c>
      <c r="R5" s="117" t="s">
        <v>3</v>
      </c>
      <c r="S5" s="117" t="s">
        <v>4</v>
      </c>
      <c r="T5" s="117" t="s">
        <v>5</v>
      </c>
      <c r="U5" s="118" t="s">
        <v>6</v>
      </c>
      <c r="V5" s="177"/>
      <c r="W5" s="164"/>
      <c r="X5" s="165"/>
    </row>
    <row r="6" spans="2:24" ht="12.75">
      <c r="B6" s="62" t="s">
        <v>45</v>
      </c>
      <c r="C6" s="52"/>
      <c r="D6" s="53"/>
      <c r="E6" s="56">
        <f>SUM(G6:I6,L6:N6,Q6:S6)</f>
        <v>40</v>
      </c>
      <c r="F6" s="95">
        <f>SUM(K6,P6,U6)</f>
        <v>10</v>
      </c>
      <c r="G6" s="55">
        <f aca="true" t="shared" si="0" ref="G6:U6">SUM(G7:G9)</f>
        <v>0</v>
      </c>
      <c r="H6" s="55">
        <f t="shared" si="0"/>
        <v>6</v>
      </c>
      <c r="I6" s="55">
        <f t="shared" si="0"/>
        <v>10</v>
      </c>
      <c r="J6" s="55">
        <f t="shared" si="0"/>
        <v>0</v>
      </c>
      <c r="K6" s="57">
        <f t="shared" si="0"/>
        <v>4</v>
      </c>
      <c r="L6" s="54">
        <f>SUM(L7:L9)</f>
        <v>8</v>
      </c>
      <c r="M6" s="55">
        <f>SUM(M7:M9)</f>
        <v>0</v>
      </c>
      <c r="N6" s="55">
        <f>SUM(N7:N9)</f>
        <v>16</v>
      </c>
      <c r="O6" s="55">
        <f>SUM(O7:O9)</f>
        <v>0</v>
      </c>
      <c r="P6" s="58">
        <f>SUM(P7:P9)</f>
        <v>6</v>
      </c>
      <c r="Q6" s="55">
        <f t="shared" si="0"/>
        <v>0</v>
      </c>
      <c r="R6" s="55">
        <f t="shared" si="0"/>
        <v>0</v>
      </c>
      <c r="S6" s="55">
        <f t="shared" si="0"/>
        <v>0</v>
      </c>
      <c r="T6" s="55">
        <f t="shared" si="0"/>
        <v>0</v>
      </c>
      <c r="U6" s="57">
        <f t="shared" si="0"/>
        <v>0</v>
      </c>
      <c r="V6" s="59"/>
      <c r="W6" s="60"/>
      <c r="X6" s="61"/>
    </row>
    <row r="7" spans="2:24" ht="14.25">
      <c r="B7" s="14" t="s">
        <v>22</v>
      </c>
      <c r="C7" s="19" t="s">
        <v>110</v>
      </c>
      <c r="D7" s="11" t="s">
        <v>9</v>
      </c>
      <c r="E7" s="10">
        <f>SUM(G7:I7,L7:N7,Q7:S7)</f>
        <v>16</v>
      </c>
      <c r="F7" s="96">
        <f>SUM(K7,P7,U7)</f>
        <v>4</v>
      </c>
      <c r="G7" s="5"/>
      <c r="H7" s="2"/>
      <c r="I7" s="2"/>
      <c r="J7" s="2"/>
      <c r="K7" s="13"/>
      <c r="L7" s="82">
        <v>0</v>
      </c>
      <c r="M7" s="2">
        <v>0</v>
      </c>
      <c r="N7" s="2">
        <v>16</v>
      </c>
      <c r="O7" s="2" t="s">
        <v>17</v>
      </c>
      <c r="P7" s="6">
        <v>4</v>
      </c>
      <c r="Q7" s="5"/>
      <c r="R7" s="2"/>
      <c r="S7" s="2"/>
      <c r="T7" s="2"/>
      <c r="U7" s="13"/>
      <c r="V7" s="23"/>
      <c r="W7" s="24"/>
      <c r="X7" s="16"/>
    </row>
    <row r="8" spans="2:24" ht="14.25">
      <c r="B8" s="14" t="s">
        <v>24</v>
      </c>
      <c r="C8" s="19"/>
      <c r="D8" s="11" t="s">
        <v>54</v>
      </c>
      <c r="E8" s="10">
        <f>SUM(G8:I8,L8:N8,Q8:S8)</f>
        <v>16</v>
      </c>
      <c r="F8" s="96">
        <f>SUM(K8,P8,U8)</f>
        <v>4</v>
      </c>
      <c r="G8" s="5">
        <v>0</v>
      </c>
      <c r="H8" s="2">
        <v>6</v>
      </c>
      <c r="I8" s="2">
        <v>10</v>
      </c>
      <c r="J8" s="2" t="s">
        <v>17</v>
      </c>
      <c r="K8" s="13">
        <v>4</v>
      </c>
      <c r="L8" s="82"/>
      <c r="M8" s="2"/>
      <c r="N8" s="2"/>
      <c r="O8" s="2"/>
      <c r="P8" s="6"/>
      <c r="Q8" s="5"/>
      <c r="R8" s="2"/>
      <c r="S8" s="2"/>
      <c r="T8" s="2"/>
      <c r="U8" s="13"/>
      <c r="V8" s="23"/>
      <c r="W8" s="24"/>
      <c r="X8" s="16"/>
    </row>
    <row r="9" spans="1:24" ht="15" thickBot="1">
      <c r="A9" s="4"/>
      <c r="B9" s="14" t="s">
        <v>25</v>
      </c>
      <c r="C9" s="19"/>
      <c r="D9" s="11" t="s">
        <v>55</v>
      </c>
      <c r="E9" s="10">
        <f>SUM(G9:I9,L9:N9,Q9:S9)</f>
        <v>8</v>
      </c>
      <c r="F9" s="96">
        <f>SUM(K9,P9,U9)</f>
        <v>2</v>
      </c>
      <c r="G9" s="5"/>
      <c r="H9" s="2"/>
      <c r="I9" s="2"/>
      <c r="J9" s="2"/>
      <c r="K9" s="13"/>
      <c r="L9" s="82">
        <v>8</v>
      </c>
      <c r="M9" s="2">
        <v>0</v>
      </c>
      <c r="N9" s="2">
        <v>0</v>
      </c>
      <c r="O9" s="2" t="s">
        <v>16</v>
      </c>
      <c r="P9" s="6">
        <v>2</v>
      </c>
      <c r="Q9" s="5"/>
      <c r="R9" s="2"/>
      <c r="S9" s="2"/>
      <c r="T9" s="2"/>
      <c r="U9" s="13"/>
      <c r="V9" s="23"/>
      <c r="W9" s="24"/>
      <c r="X9" s="16"/>
    </row>
    <row r="10" spans="2:24" ht="12.75">
      <c r="B10" s="121" t="s">
        <v>56</v>
      </c>
      <c r="C10" s="122"/>
      <c r="D10" s="123"/>
      <c r="E10" s="124">
        <f>SUM(G10:I10,L10:N10,Q10:S10)</f>
        <v>204</v>
      </c>
      <c r="F10" s="125">
        <f>SUM(K10,P10,U10)</f>
        <v>60</v>
      </c>
      <c r="G10" s="126">
        <f>SUM(G11:G22)</f>
        <v>38</v>
      </c>
      <c r="H10" s="126">
        <f>SUM(H11:H22)</f>
        <v>32</v>
      </c>
      <c r="I10" s="126">
        <f>SUM(I11:I22)</f>
        <v>16</v>
      </c>
      <c r="J10" s="126"/>
      <c r="K10" s="127">
        <f>SUM(K11:K22)</f>
        <v>26</v>
      </c>
      <c r="L10" s="128">
        <f>SUM(L11:L22)</f>
        <v>38</v>
      </c>
      <c r="M10" s="126">
        <f>SUM(M11:M22)</f>
        <v>32</v>
      </c>
      <c r="N10" s="126">
        <f>SUM(N11:N22)</f>
        <v>8</v>
      </c>
      <c r="O10" s="126"/>
      <c r="P10" s="129">
        <f>SUM(P11:P22)</f>
        <v>23</v>
      </c>
      <c r="Q10" s="126">
        <f>SUM(Q11:Q22)</f>
        <v>22</v>
      </c>
      <c r="R10" s="126">
        <f>SUM(R11:R22)</f>
        <v>10</v>
      </c>
      <c r="S10" s="126">
        <f>SUM(S11:S22)</f>
        <v>8</v>
      </c>
      <c r="T10" s="126"/>
      <c r="U10" s="127">
        <f>SUM(U11:U22)</f>
        <v>11</v>
      </c>
      <c r="V10" s="130"/>
      <c r="W10" s="131"/>
      <c r="X10" s="132"/>
    </row>
    <row r="11" spans="1:24" ht="14.25">
      <c r="A11" s="4"/>
      <c r="B11" s="14" t="s">
        <v>26</v>
      </c>
      <c r="C11" s="19" t="s">
        <v>103</v>
      </c>
      <c r="D11" s="11" t="s">
        <v>21</v>
      </c>
      <c r="E11" s="10">
        <f aca="true" t="shared" si="1" ref="E11:E25">SUM(G11:I11,L11:N11,Q11:S11)</f>
        <v>12</v>
      </c>
      <c r="F11" s="96">
        <f aca="true" t="shared" si="2" ref="F11:F24">SUM(K11,P11,U11)</f>
        <v>4</v>
      </c>
      <c r="G11" s="5">
        <v>6</v>
      </c>
      <c r="H11" s="2">
        <v>6</v>
      </c>
      <c r="I11" s="2">
        <v>0</v>
      </c>
      <c r="J11" s="2" t="s">
        <v>16</v>
      </c>
      <c r="K11" s="13">
        <v>4</v>
      </c>
      <c r="L11" s="82"/>
      <c r="M11" s="2"/>
      <c r="N11" s="2"/>
      <c r="O11" s="2"/>
      <c r="P11" s="6"/>
      <c r="Q11" s="5"/>
      <c r="R11" s="2"/>
      <c r="S11" s="2"/>
      <c r="T11" s="2"/>
      <c r="U11" s="13"/>
      <c r="V11" s="21"/>
      <c r="W11" s="22"/>
      <c r="X11" s="17"/>
    </row>
    <row r="12" spans="1:24" ht="14.25">
      <c r="A12" s="4"/>
      <c r="B12" s="14" t="s">
        <v>1</v>
      </c>
      <c r="C12" s="19" t="s">
        <v>104</v>
      </c>
      <c r="D12" s="11" t="s">
        <v>52</v>
      </c>
      <c r="E12" s="10">
        <f t="shared" si="1"/>
        <v>12</v>
      </c>
      <c r="F12" s="96">
        <f t="shared" si="2"/>
        <v>4</v>
      </c>
      <c r="G12" s="5"/>
      <c r="H12" s="2"/>
      <c r="I12" s="2"/>
      <c r="J12" s="2"/>
      <c r="K12" s="13"/>
      <c r="L12" s="82">
        <v>6</v>
      </c>
      <c r="M12" s="2">
        <v>6</v>
      </c>
      <c r="N12" s="2">
        <v>0</v>
      </c>
      <c r="O12" s="2" t="s">
        <v>16</v>
      </c>
      <c r="P12" s="6">
        <v>4</v>
      </c>
      <c r="Q12" s="5"/>
      <c r="R12" s="2"/>
      <c r="S12" s="2"/>
      <c r="T12" s="2"/>
      <c r="U12" s="13"/>
      <c r="V12" s="21" t="s">
        <v>26</v>
      </c>
      <c r="W12" s="22"/>
      <c r="X12" s="17"/>
    </row>
    <row r="13" spans="1:24" ht="14.25">
      <c r="A13" s="4"/>
      <c r="B13" s="14" t="s">
        <v>13</v>
      </c>
      <c r="C13" s="19" t="s">
        <v>105</v>
      </c>
      <c r="D13" s="11" t="s">
        <v>35</v>
      </c>
      <c r="E13" s="10">
        <f t="shared" si="1"/>
        <v>18</v>
      </c>
      <c r="F13" s="96">
        <f t="shared" si="2"/>
        <v>6</v>
      </c>
      <c r="G13" s="5">
        <v>6</v>
      </c>
      <c r="H13" s="2">
        <v>12</v>
      </c>
      <c r="I13" s="2">
        <v>0</v>
      </c>
      <c r="J13" s="2" t="s">
        <v>17</v>
      </c>
      <c r="K13" s="13">
        <v>6</v>
      </c>
      <c r="L13" s="82"/>
      <c r="M13" s="2"/>
      <c r="N13" s="2"/>
      <c r="O13" s="2"/>
      <c r="P13" s="6"/>
      <c r="Q13" s="5"/>
      <c r="R13" s="2"/>
      <c r="S13" s="2"/>
      <c r="T13" s="2"/>
      <c r="U13" s="13"/>
      <c r="V13" s="23"/>
      <c r="W13" s="24"/>
      <c r="X13" s="16"/>
    </row>
    <row r="14" spans="1:24" ht="14.25">
      <c r="A14" s="4"/>
      <c r="B14" s="14" t="s">
        <v>18</v>
      </c>
      <c r="C14" s="19" t="s">
        <v>106</v>
      </c>
      <c r="D14" s="11" t="s">
        <v>36</v>
      </c>
      <c r="E14" s="10">
        <f t="shared" si="1"/>
        <v>18</v>
      </c>
      <c r="F14" s="96">
        <f t="shared" si="2"/>
        <v>6</v>
      </c>
      <c r="G14" s="5"/>
      <c r="H14" s="2"/>
      <c r="I14" s="2"/>
      <c r="J14" s="2"/>
      <c r="K14" s="13"/>
      <c r="L14" s="82">
        <v>6</v>
      </c>
      <c r="M14" s="2">
        <v>12</v>
      </c>
      <c r="N14" s="2">
        <v>0</v>
      </c>
      <c r="O14" s="2" t="s">
        <v>17</v>
      </c>
      <c r="P14" s="6">
        <v>6</v>
      </c>
      <c r="Q14" s="5"/>
      <c r="R14" s="2"/>
      <c r="S14" s="2"/>
      <c r="T14" s="2"/>
      <c r="U14" s="13"/>
      <c r="V14" s="23" t="s">
        <v>13</v>
      </c>
      <c r="W14" s="24"/>
      <c r="X14" s="16"/>
    </row>
    <row r="15" spans="1:25" ht="14.25">
      <c r="A15" s="4"/>
      <c r="B15" s="14" t="s">
        <v>14</v>
      </c>
      <c r="C15" s="19"/>
      <c r="D15" s="11" t="s">
        <v>54</v>
      </c>
      <c r="E15" s="10">
        <f t="shared" si="1"/>
        <v>48</v>
      </c>
      <c r="F15" s="96">
        <f t="shared" si="2"/>
        <v>12</v>
      </c>
      <c r="G15" s="5">
        <v>8</v>
      </c>
      <c r="H15" s="2">
        <v>4</v>
      </c>
      <c r="I15" s="2">
        <v>4</v>
      </c>
      <c r="J15" s="2" t="s">
        <v>16</v>
      </c>
      <c r="K15" s="13">
        <v>4</v>
      </c>
      <c r="L15" s="82">
        <v>8</v>
      </c>
      <c r="M15" s="2">
        <v>4</v>
      </c>
      <c r="N15" s="2">
        <v>4</v>
      </c>
      <c r="O15" s="2" t="s">
        <v>16</v>
      </c>
      <c r="P15" s="6">
        <v>4</v>
      </c>
      <c r="Q15" s="5">
        <v>8</v>
      </c>
      <c r="R15" s="2">
        <v>4</v>
      </c>
      <c r="S15" s="2">
        <v>4</v>
      </c>
      <c r="T15" s="2" t="s">
        <v>16</v>
      </c>
      <c r="U15" s="13">
        <v>4</v>
      </c>
      <c r="V15" s="23"/>
      <c r="W15" s="24"/>
      <c r="X15" s="16"/>
      <c r="Y15" s="4"/>
    </row>
    <row r="16" spans="2:24" ht="14.25">
      <c r="B16" s="14" t="s">
        <v>27</v>
      </c>
      <c r="C16" s="19"/>
      <c r="D16" s="11" t="s">
        <v>55</v>
      </c>
      <c r="E16" s="10">
        <f t="shared" si="1"/>
        <v>36</v>
      </c>
      <c r="F16" s="96">
        <f t="shared" si="2"/>
        <v>9</v>
      </c>
      <c r="G16" s="5">
        <v>8</v>
      </c>
      <c r="H16" s="2">
        <v>0</v>
      </c>
      <c r="I16" s="2">
        <v>4</v>
      </c>
      <c r="J16" s="2" t="s">
        <v>16</v>
      </c>
      <c r="K16" s="13">
        <v>3</v>
      </c>
      <c r="L16" s="82">
        <v>8</v>
      </c>
      <c r="M16" s="2">
        <v>0</v>
      </c>
      <c r="N16" s="2">
        <v>4</v>
      </c>
      <c r="O16" s="2" t="s">
        <v>16</v>
      </c>
      <c r="P16" s="6">
        <v>3</v>
      </c>
      <c r="Q16" s="5">
        <v>8</v>
      </c>
      <c r="R16" s="2">
        <v>0</v>
      </c>
      <c r="S16" s="2">
        <v>4</v>
      </c>
      <c r="T16" s="2" t="s">
        <v>16</v>
      </c>
      <c r="U16" s="13">
        <v>3</v>
      </c>
      <c r="V16" s="23"/>
      <c r="W16" s="24"/>
      <c r="X16" s="16"/>
    </row>
    <row r="17" spans="2:24" ht="14.25">
      <c r="B17" s="14" t="s">
        <v>15</v>
      </c>
      <c r="C17" s="19" t="s">
        <v>107</v>
      </c>
      <c r="D17" s="11" t="s">
        <v>37</v>
      </c>
      <c r="E17" s="10">
        <f t="shared" si="1"/>
        <v>12</v>
      </c>
      <c r="F17" s="96">
        <f t="shared" si="2"/>
        <v>4</v>
      </c>
      <c r="G17" s="5">
        <v>6</v>
      </c>
      <c r="H17" s="2">
        <v>6</v>
      </c>
      <c r="I17" s="2">
        <v>0</v>
      </c>
      <c r="J17" s="2" t="s">
        <v>17</v>
      </c>
      <c r="K17" s="13">
        <v>4</v>
      </c>
      <c r="L17" s="82"/>
      <c r="M17" s="2"/>
      <c r="N17" s="2"/>
      <c r="O17" s="2"/>
      <c r="P17" s="6"/>
      <c r="Q17" s="5"/>
      <c r="R17" s="2"/>
      <c r="S17" s="2"/>
      <c r="T17" s="2"/>
      <c r="U17" s="13"/>
      <c r="V17" s="25"/>
      <c r="W17" s="24"/>
      <c r="X17" s="16"/>
    </row>
    <row r="18" spans="2:24" ht="14.25">
      <c r="B18" s="14" t="s">
        <v>28</v>
      </c>
      <c r="C18" s="19" t="s">
        <v>108</v>
      </c>
      <c r="D18" s="11" t="s">
        <v>38</v>
      </c>
      <c r="E18" s="10">
        <f t="shared" si="1"/>
        <v>12</v>
      </c>
      <c r="F18" s="96">
        <f t="shared" si="2"/>
        <v>4</v>
      </c>
      <c r="G18" s="5"/>
      <c r="H18" s="2"/>
      <c r="I18" s="2"/>
      <c r="J18" s="2"/>
      <c r="K18" s="13"/>
      <c r="L18" s="82">
        <v>6</v>
      </c>
      <c r="M18" s="2">
        <v>6</v>
      </c>
      <c r="N18" s="2">
        <v>0</v>
      </c>
      <c r="O18" s="2" t="s">
        <v>17</v>
      </c>
      <c r="P18" s="6">
        <v>4</v>
      </c>
      <c r="Q18" s="5"/>
      <c r="R18" s="2"/>
      <c r="S18" s="2"/>
      <c r="T18" s="2"/>
      <c r="U18" s="13"/>
      <c r="V18" s="25"/>
      <c r="W18" s="24"/>
      <c r="X18" s="16"/>
    </row>
    <row r="19" spans="2:24" ht="14.25">
      <c r="B19" s="14" t="s">
        <v>29</v>
      </c>
      <c r="C19" s="19" t="s">
        <v>109</v>
      </c>
      <c r="D19" s="11" t="s">
        <v>39</v>
      </c>
      <c r="E19" s="10">
        <f t="shared" si="1"/>
        <v>12</v>
      </c>
      <c r="F19" s="96">
        <f t="shared" si="2"/>
        <v>4</v>
      </c>
      <c r="G19" s="5"/>
      <c r="H19" s="2"/>
      <c r="I19" s="2"/>
      <c r="J19" s="2"/>
      <c r="K19" s="13"/>
      <c r="L19" s="82"/>
      <c r="M19" s="2"/>
      <c r="N19" s="2"/>
      <c r="O19" s="2"/>
      <c r="P19" s="6"/>
      <c r="Q19" s="5">
        <v>6</v>
      </c>
      <c r="R19" s="2">
        <v>6</v>
      </c>
      <c r="S19" s="2">
        <v>0</v>
      </c>
      <c r="T19" s="2" t="s">
        <v>17</v>
      </c>
      <c r="U19" s="13">
        <v>4</v>
      </c>
      <c r="V19" s="25"/>
      <c r="W19" s="24"/>
      <c r="X19" s="16"/>
    </row>
    <row r="20" spans="2:24" ht="14.25">
      <c r="B20" s="14" t="s">
        <v>30</v>
      </c>
      <c r="C20" s="20" t="s">
        <v>121</v>
      </c>
      <c r="D20" s="12" t="s">
        <v>20</v>
      </c>
      <c r="E20" s="10">
        <f t="shared" si="1"/>
        <v>8</v>
      </c>
      <c r="F20" s="96">
        <f t="shared" si="2"/>
        <v>3</v>
      </c>
      <c r="G20" s="5">
        <v>0</v>
      </c>
      <c r="H20" s="2">
        <v>0</v>
      </c>
      <c r="I20" s="2">
        <v>8</v>
      </c>
      <c r="J20" s="2" t="s">
        <v>17</v>
      </c>
      <c r="K20" s="13">
        <v>3</v>
      </c>
      <c r="L20" s="82"/>
      <c r="M20" s="2"/>
      <c r="N20" s="2"/>
      <c r="O20" s="2"/>
      <c r="P20" s="6"/>
      <c r="Q20" s="5"/>
      <c r="R20" s="2"/>
      <c r="S20" s="2"/>
      <c r="T20" s="2"/>
      <c r="U20" s="13"/>
      <c r="V20" s="25"/>
      <c r="W20" s="24"/>
      <c r="X20" s="16"/>
    </row>
    <row r="21" spans="2:24" ht="14.25">
      <c r="B21" s="14" t="s">
        <v>31</v>
      </c>
      <c r="C21" s="19"/>
      <c r="D21" s="11" t="s">
        <v>40</v>
      </c>
      <c r="E21" s="10">
        <f>SUM(G21:I21,L21:N21,Q21:S21)</f>
        <v>8</v>
      </c>
      <c r="F21" s="96">
        <f>SUM(K21,P21,U21)</f>
        <v>2</v>
      </c>
      <c r="G21" s="5">
        <v>4</v>
      </c>
      <c r="H21" s="2">
        <v>4</v>
      </c>
      <c r="I21" s="2">
        <v>0</v>
      </c>
      <c r="J21" s="2" t="s">
        <v>17</v>
      </c>
      <c r="K21" s="13">
        <v>2</v>
      </c>
      <c r="L21" s="82"/>
      <c r="M21" s="2"/>
      <c r="N21" s="2"/>
      <c r="O21" s="2"/>
      <c r="P21" s="6"/>
      <c r="Q21" s="5"/>
      <c r="R21" s="2"/>
      <c r="S21" s="2"/>
      <c r="T21" s="2"/>
      <c r="U21" s="13"/>
      <c r="V21" s="23"/>
      <c r="W21" s="24"/>
      <c r="X21" s="16"/>
    </row>
    <row r="22" spans="2:24" ht="14.25">
      <c r="B22" s="14" t="s">
        <v>32</v>
      </c>
      <c r="C22" s="19"/>
      <c r="D22" s="11" t="s">
        <v>41</v>
      </c>
      <c r="E22" s="10">
        <f t="shared" si="1"/>
        <v>8</v>
      </c>
      <c r="F22" s="96">
        <f t="shared" si="2"/>
        <v>2</v>
      </c>
      <c r="G22" s="5"/>
      <c r="H22" s="2"/>
      <c r="I22" s="2"/>
      <c r="J22" s="2"/>
      <c r="K22" s="13"/>
      <c r="L22" s="82">
        <v>4</v>
      </c>
      <c r="M22" s="2">
        <v>4</v>
      </c>
      <c r="N22" s="2">
        <v>0</v>
      </c>
      <c r="O22" s="2" t="s">
        <v>17</v>
      </c>
      <c r="P22" s="6">
        <v>2</v>
      </c>
      <c r="Q22" s="5"/>
      <c r="R22" s="2"/>
      <c r="S22" s="2"/>
      <c r="T22" s="2"/>
      <c r="U22" s="13"/>
      <c r="V22" s="23"/>
      <c r="W22" s="24"/>
      <c r="X22" s="16"/>
    </row>
    <row r="23" spans="2:24" ht="12.75">
      <c r="B23" s="204" t="s">
        <v>12</v>
      </c>
      <c r="C23" s="205"/>
      <c r="D23" s="206"/>
      <c r="E23" s="56">
        <f t="shared" si="1"/>
        <v>36</v>
      </c>
      <c r="F23" s="95">
        <f t="shared" si="2"/>
        <v>20</v>
      </c>
      <c r="G23" s="64">
        <f aca="true" t="shared" si="3" ref="G23:U23">SUM(G24:G24)</f>
        <v>0</v>
      </c>
      <c r="H23" s="64">
        <f t="shared" si="3"/>
        <v>0</v>
      </c>
      <c r="I23" s="64">
        <f t="shared" si="3"/>
        <v>0</v>
      </c>
      <c r="J23" s="64">
        <f t="shared" si="3"/>
        <v>0</v>
      </c>
      <c r="K23" s="65">
        <f t="shared" si="3"/>
        <v>0</v>
      </c>
      <c r="L23" s="63">
        <f t="shared" si="3"/>
        <v>0</v>
      </c>
      <c r="M23" s="64">
        <f t="shared" si="3"/>
        <v>0</v>
      </c>
      <c r="N23" s="64">
        <f t="shared" si="3"/>
        <v>0</v>
      </c>
      <c r="O23" s="64">
        <f t="shared" si="3"/>
        <v>0</v>
      </c>
      <c r="P23" s="66">
        <f t="shared" si="3"/>
        <v>0</v>
      </c>
      <c r="Q23" s="64">
        <f t="shared" si="3"/>
        <v>0</v>
      </c>
      <c r="R23" s="64">
        <f t="shared" si="3"/>
        <v>8</v>
      </c>
      <c r="S23" s="64">
        <f t="shared" si="3"/>
        <v>28</v>
      </c>
      <c r="T23" s="64">
        <f t="shared" si="3"/>
        <v>0</v>
      </c>
      <c r="U23" s="65">
        <f t="shared" si="3"/>
        <v>20</v>
      </c>
      <c r="V23" s="59"/>
      <c r="W23" s="60"/>
      <c r="X23" s="61"/>
    </row>
    <row r="24" spans="2:24" ht="15" thickBot="1">
      <c r="B24" s="72" t="s">
        <v>33</v>
      </c>
      <c r="C24" s="73" t="s">
        <v>111</v>
      </c>
      <c r="D24" s="26" t="s">
        <v>12</v>
      </c>
      <c r="E24" s="103">
        <f t="shared" si="1"/>
        <v>36</v>
      </c>
      <c r="F24" s="104">
        <f t="shared" si="2"/>
        <v>20</v>
      </c>
      <c r="G24" s="80"/>
      <c r="H24" s="27"/>
      <c r="I24" s="27"/>
      <c r="J24" s="27"/>
      <c r="K24" s="28"/>
      <c r="L24" s="83"/>
      <c r="M24" s="27"/>
      <c r="N24" s="27"/>
      <c r="O24" s="27"/>
      <c r="P24" s="29"/>
      <c r="Q24" s="80">
        <v>0</v>
      </c>
      <c r="R24" s="27">
        <v>8</v>
      </c>
      <c r="S24" s="27">
        <v>28</v>
      </c>
      <c r="T24" s="27" t="s">
        <v>17</v>
      </c>
      <c r="U24" s="28">
        <v>20</v>
      </c>
      <c r="V24" s="112"/>
      <c r="W24" s="70"/>
      <c r="X24" s="71"/>
    </row>
    <row r="25" spans="2:24" ht="15.75" thickTop="1">
      <c r="B25" s="210" t="s">
        <v>46</v>
      </c>
      <c r="C25" s="211"/>
      <c r="D25" s="211"/>
      <c r="E25" s="113">
        <f t="shared" si="1"/>
        <v>280</v>
      </c>
      <c r="F25" s="97"/>
      <c r="G25" s="84">
        <f>G10+G6+G23</f>
        <v>38</v>
      </c>
      <c r="H25" s="105">
        <f>H10+H6+H23</f>
        <v>38</v>
      </c>
      <c r="I25" s="105">
        <f>I10+I6+I23</f>
        <v>26</v>
      </c>
      <c r="J25" s="105"/>
      <c r="K25" s="107">
        <f>K10+K6+K23</f>
        <v>30</v>
      </c>
      <c r="L25" s="86">
        <f>L10+L6+L23</f>
        <v>46</v>
      </c>
      <c r="M25" s="105">
        <f>M10+M6+M23</f>
        <v>32</v>
      </c>
      <c r="N25" s="105">
        <f>N10+N6+N23</f>
        <v>24</v>
      </c>
      <c r="O25" s="105"/>
      <c r="P25" s="106">
        <f>P10+P6+P23</f>
        <v>29</v>
      </c>
      <c r="Q25" s="85">
        <f>Q10+Q6+Q23</f>
        <v>22</v>
      </c>
      <c r="R25" s="105">
        <f>R10+R6+R23</f>
        <v>18</v>
      </c>
      <c r="S25" s="105">
        <f>S10+S6+S23</f>
        <v>36</v>
      </c>
      <c r="T25" s="105"/>
      <c r="U25" s="106">
        <f>U10+U6+U23</f>
        <v>31</v>
      </c>
      <c r="V25" s="42"/>
      <c r="W25" s="42"/>
      <c r="X25" s="42"/>
    </row>
    <row r="26" spans="2:24" ht="15">
      <c r="B26" s="207" t="s">
        <v>48</v>
      </c>
      <c r="C26" s="208"/>
      <c r="D26" s="209"/>
      <c r="E26" s="114"/>
      <c r="F26" s="98"/>
      <c r="G26" s="203">
        <f>SUM(G25:I25)</f>
        <v>102</v>
      </c>
      <c r="H26" s="201"/>
      <c r="I26" s="202"/>
      <c r="J26" s="30"/>
      <c r="K26" s="67"/>
      <c r="L26" s="200">
        <f>SUM(L25:N25)</f>
        <v>102</v>
      </c>
      <c r="M26" s="201"/>
      <c r="N26" s="202"/>
      <c r="O26" s="30"/>
      <c r="P26" s="31"/>
      <c r="Q26" s="203">
        <f>SUM(Q25:S25)</f>
        <v>76</v>
      </c>
      <c r="R26" s="201"/>
      <c r="S26" s="202"/>
      <c r="T26" s="30"/>
      <c r="U26" s="31"/>
      <c r="V26" s="42"/>
      <c r="W26" s="42"/>
      <c r="X26" s="42"/>
    </row>
    <row r="27" spans="2:24" ht="15.75" thickBot="1">
      <c r="B27" s="178" t="s">
        <v>47</v>
      </c>
      <c r="C27" s="179"/>
      <c r="D27" s="179"/>
      <c r="E27" s="115"/>
      <c r="F27" s="99">
        <f>F10+F6+F23</f>
        <v>90</v>
      </c>
      <c r="G27" s="68"/>
      <c r="H27" s="69"/>
      <c r="I27" s="69"/>
      <c r="J27" s="69"/>
      <c r="K27" s="81">
        <f>K10+K6+K23</f>
        <v>30</v>
      </c>
      <c r="L27" s="75"/>
      <c r="M27" s="69"/>
      <c r="N27" s="69"/>
      <c r="O27" s="69"/>
      <c r="P27" s="76">
        <f>P10+P6+P23</f>
        <v>29</v>
      </c>
      <c r="Q27" s="68"/>
      <c r="R27" s="69"/>
      <c r="S27" s="69"/>
      <c r="T27" s="69"/>
      <c r="U27" s="108">
        <f>U10+U6+U23</f>
        <v>31</v>
      </c>
      <c r="V27" s="42"/>
      <c r="W27" s="42"/>
      <c r="X27" s="42"/>
    </row>
    <row r="28" spans="2:24" ht="14.25">
      <c r="B28" s="35"/>
      <c r="C28" s="36"/>
      <c r="D28" s="37" t="s">
        <v>49</v>
      </c>
      <c r="E28" s="32"/>
      <c r="F28" s="100"/>
      <c r="G28" s="38"/>
      <c r="H28" s="38"/>
      <c r="I28" s="38"/>
      <c r="J28" s="39">
        <f>COUNTIF(J7:J24,"v")</f>
        <v>3</v>
      </c>
      <c r="K28" s="38"/>
      <c r="L28" s="77"/>
      <c r="M28" s="38"/>
      <c r="N28" s="38"/>
      <c r="O28" s="39">
        <f>COUNTIF(O7:O24,"v")</f>
        <v>4</v>
      </c>
      <c r="P28" s="41"/>
      <c r="Q28" s="38"/>
      <c r="R28" s="38"/>
      <c r="S28" s="38"/>
      <c r="T28" s="39">
        <f>COUNTIF(T7:T24,"v")</f>
        <v>2</v>
      </c>
      <c r="U28" s="109"/>
      <c r="V28" s="35"/>
      <c r="W28" s="35"/>
      <c r="X28" s="35"/>
    </row>
    <row r="29" spans="2:24" ht="14.25">
      <c r="B29" s="35"/>
      <c r="C29" s="36"/>
      <c r="D29" s="45" t="s">
        <v>50</v>
      </c>
      <c r="E29" s="46"/>
      <c r="F29" s="101"/>
      <c r="G29" s="33"/>
      <c r="H29" s="33"/>
      <c r="I29" s="33"/>
      <c r="J29" s="34">
        <f>COUNTIF(J7:J24,"f")</f>
        <v>5</v>
      </c>
      <c r="K29" s="33"/>
      <c r="L29" s="78"/>
      <c r="M29" s="33"/>
      <c r="N29" s="33"/>
      <c r="O29" s="34">
        <f>COUNTIF(O7:O24,"f")</f>
        <v>4</v>
      </c>
      <c r="P29" s="40"/>
      <c r="Q29" s="33"/>
      <c r="R29" s="33"/>
      <c r="S29" s="33"/>
      <c r="T29" s="34">
        <f>COUNTIF(T7:T24,"f")</f>
        <v>2</v>
      </c>
      <c r="U29" s="110"/>
      <c r="V29" s="35"/>
      <c r="W29" s="35"/>
      <c r="X29" s="35"/>
    </row>
    <row r="30" spans="2:24" ht="15" thickBot="1">
      <c r="B30" s="35"/>
      <c r="C30" s="36"/>
      <c r="D30" s="47" t="s">
        <v>51</v>
      </c>
      <c r="E30" s="48"/>
      <c r="F30" s="102"/>
      <c r="G30" s="49"/>
      <c r="H30" s="49"/>
      <c r="I30" s="49"/>
      <c r="J30" s="50">
        <f>COUNTIF(J7:J24,"s")</f>
        <v>0</v>
      </c>
      <c r="K30" s="49"/>
      <c r="L30" s="79"/>
      <c r="M30" s="49"/>
      <c r="N30" s="49"/>
      <c r="O30" s="50">
        <f>COUNTIF(O7:O24,"s")</f>
        <v>0</v>
      </c>
      <c r="P30" s="51"/>
      <c r="Q30" s="49"/>
      <c r="R30" s="49"/>
      <c r="S30" s="49"/>
      <c r="T30" s="50">
        <f>COUNTIF(T7:T24,"s")</f>
        <v>0</v>
      </c>
      <c r="U30" s="111"/>
      <c r="V30" s="35"/>
      <c r="W30" s="35"/>
      <c r="X30" s="35"/>
    </row>
    <row r="31" spans="4:6" ht="12.75">
      <c r="D31" s="7"/>
      <c r="E31" s="212"/>
      <c r="F31" s="213"/>
    </row>
    <row r="32" spans="3:21" s="87" customFormat="1" ht="12.75">
      <c r="C32" s="44"/>
      <c r="D32" s="44"/>
      <c r="E32" s="44"/>
      <c r="G32" s="87" t="s">
        <v>96</v>
      </c>
      <c r="H32" s="44"/>
      <c r="I32" s="44"/>
      <c r="J32" s="44"/>
      <c r="K32" s="44"/>
      <c r="L32" s="44"/>
      <c r="M32" s="44"/>
      <c r="N32" s="44"/>
      <c r="O32" s="44"/>
      <c r="P32" s="44" t="s">
        <v>95</v>
      </c>
      <c r="Q32" s="44"/>
      <c r="R32" s="44"/>
      <c r="S32" s="44"/>
      <c r="T32" s="44"/>
      <c r="U32" s="44"/>
    </row>
    <row r="33" spans="2:21" ht="13.5" thickBo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2" s="88" customFormat="1" ht="12.75">
      <c r="B34" s="222" t="s">
        <v>150</v>
      </c>
      <c r="C34" s="223"/>
      <c r="D34" s="223"/>
      <c r="G34" s="189" t="s">
        <v>42</v>
      </c>
      <c r="H34" s="224"/>
      <c r="I34" s="138" t="s">
        <v>54</v>
      </c>
      <c r="J34" s="90"/>
      <c r="K34" s="90"/>
      <c r="L34" s="139"/>
      <c r="P34" s="189" t="s">
        <v>42</v>
      </c>
      <c r="Q34" s="190"/>
      <c r="R34" s="182" t="s">
        <v>54</v>
      </c>
      <c r="S34" s="183"/>
      <c r="T34" s="183"/>
      <c r="U34" s="183"/>
      <c r="V34" s="195"/>
    </row>
    <row r="35" spans="2:22" s="88" customFormat="1" ht="12.75">
      <c r="B35" s="223"/>
      <c r="C35" s="223"/>
      <c r="D35" s="223"/>
      <c r="G35" s="93" t="s">
        <v>57</v>
      </c>
      <c r="H35" s="94"/>
      <c r="I35" s="225" t="s">
        <v>58</v>
      </c>
      <c r="J35" s="226"/>
      <c r="K35" s="226"/>
      <c r="L35" s="227"/>
      <c r="P35" s="191" t="s">
        <v>117</v>
      </c>
      <c r="Q35" s="192"/>
      <c r="R35" s="187" t="s">
        <v>8</v>
      </c>
      <c r="S35" s="186"/>
      <c r="T35" s="186"/>
      <c r="U35" s="186"/>
      <c r="V35" s="196"/>
    </row>
    <row r="36" spans="2:22" s="88" customFormat="1" ht="13.5" thickBot="1">
      <c r="B36" s="223"/>
      <c r="C36" s="223"/>
      <c r="D36" s="223"/>
      <c r="G36" s="93" t="s">
        <v>59</v>
      </c>
      <c r="H36" s="94"/>
      <c r="I36" s="225" t="s">
        <v>60</v>
      </c>
      <c r="J36" s="226"/>
      <c r="K36" s="226"/>
      <c r="L36" s="227"/>
      <c r="P36" s="193" t="s">
        <v>118</v>
      </c>
      <c r="Q36" s="194"/>
      <c r="R36" s="197" t="s">
        <v>11</v>
      </c>
      <c r="S36" s="198"/>
      <c r="T36" s="198"/>
      <c r="U36" s="198"/>
      <c r="V36" s="199"/>
    </row>
    <row r="37" spans="2:19" s="88" customFormat="1" ht="13.5" thickBot="1">
      <c r="B37" s="223"/>
      <c r="C37" s="223"/>
      <c r="D37" s="223"/>
      <c r="G37" s="93" t="s">
        <v>61</v>
      </c>
      <c r="H37" s="94"/>
      <c r="I37" s="225" t="s">
        <v>62</v>
      </c>
      <c r="J37" s="226"/>
      <c r="K37" s="226"/>
      <c r="L37" s="227"/>
      <c r="S37" s="89"/>
    </row>
    <row r="38" spans="2:22" s="88" customFormat="1" ht="12.75">
      <c r="B38" s="223"/>
      <c r="C38" s="223"/>
      <c r="D38" s="223"/>
      <c r="G38" s="93" t="s">
        <v>63</v>
      </c>
      <c r="H38" s="94"/>
      <c r="I38" s="225" t="s">
        <v>64</v>
      </c>
      <c r="J38" s="226"/>
      <c r="K38" s="226"/>
      <c r="L38" s="227"/>
      <c r="P38" s="189" t="s">
        <v>42</v>
      </c>
      <c r="Q38" s="190"/>
      <c r="R38" s="182" t="s">
        <v>55</v>
      </c>
      <c r="S38" s="183"/>
      <c r="T38" s="183"/>
      <c r="U38" s="183"/>
      <c r="V38" s="195"/>
    </row>
    <row r="39" spans="7:22" s="88" customFormat="1" ht="12.75">
      <c r="G39" s="93" t="s">
        <v>65</v>
      </c>
      <c r="H39" s="94"/>
      <c r="I39" s="225" t="s">
        <v>66</v>
      </c>
      <c r="J39" s="226"/>
      <c r="K39" s="226"/>
      <c r="L39" s="227"/>
      <c r="P39" s="191" t="s">
        <v>119</v>
      </c>
      <c r="Q39" s="192"/>
      <c r="R39" s="187" t="s">
        <v>7</v>
      </c>
      <c r="S39" s="186"/>
      <c r="T39" s="186"/>
      <c r="U39" s="186"/>
      <c r="V39" s="196"/>
    </row>
    <row r="40" spans="7:22" s="88" customFormat="1" ht="13.5" thickBot="1">
      <c r="G40" s="93" t="s">
        <v>67</v>
      </c>
      <c r="H40" s="94"/>
      <c r="I40" s="225" t="s">
        <v>68</v>
      </c>
      <c r="J40" s="226"/>
      <c r="K40" s="226"/>
      <c r="L40" s="227"/>
      <c r="P40" s="193" t="s">
        <v>120</v>
      </c>
      <c r="Q40" s="194"/>
      <c r="R40" s="197" t="s">
        <v>10</v>
      </c>
      <c r="S40" s="198"/>
      <c r="T40" s="198"/>
      <c r="U40" s="198"/>
      <c r="V40" s="199"/>
    </row>
    <row r="41" spans="7:12" s="88" customFormat="1" ht="12.75">
      <c r="G41" s="93" t="s">
        <v>69</v>
      </c>
      <c r="H41" s="94"/>
      <c r="I41" s="225" t="s">
        <v>70</v>
      </c>
      <c r="J41" s="226"/>
      <c r="K41" s="226"/>
      <c r="L41" s="227"/>
    </row>
    <row r="42" spans="7:20" s="88" customFormat="1" ht="12.75">
      <c r="G42" s="93" t="s">
        <v>71</v>
      </c>
      <c r="H42" s="94"/>
      <c r="I42" s="225" t="s">
        <v>72</v>
      </c>
      <c r="J42" s="226"/>
      <c r="K42" s="226"/>
      <c r="L42" s="227"/>
      <c r="T42" s="89"/>
    </row>
    <row r="43" spans="7:20" s="88" customFormat="1" ht="12.75">
      <c r="G43" s="93" t="s">
        <v>73</v>
      </c>
      <c r="H43" s="94"/>
      <c r="I43" s="225" t="s">
        <v>74</v>
      </c>
      <c r="J43" s="226"/>
      <c r="K43" s="226"/>
      <c r="L43" s="227"/>
      <c r="P43" s="88" t="s">
        <v>97</v>
      </c>
      <c r="T43" s="89"/>
    </row>
    <row r="44" spans="7:21" s="88" customFormat="1" ht="13.5" thickBot="1">
      <c r="G44" s="93" t="s">
        <v>75</v>
      </c>
      <c r="H44" s="94"/>
      <c r="I44" s="225" t="s">
        <v>76</v>
      </c>
      <c r="J44" s="226"/>
      <c r="K44" s="226"/>
      <c r="L44" s="227"/>
      <c r="U44" s="89"/>
    </row>
    <row r="45" spans="7:22" s="88" customFormat="1" ht="12.75">
      <c r="G45" s="93" t="s">
        <v>77</v>
      </c>
      <c r="H45" s="94"/>
      <c r="I45" s="225" t="s">
        <v>78</v>
      </c>
      <c r="J45" s="226"/>
      <c r="K45" s="226"/>
      <c r="L45" s="227"/>
      <c r="P45" s="234" t="s">
        <v>42</v>
      </c>
      <c r="Q45" s="183"/>
      <c r="R45" s="182" t="s">
        <v>44</v>
      </c>
      <c r="S45" s="183"/>
      <c r="T45" s="183"/>
      <c r="U45" s="183"/>
      <c r="V45" s="184"/>
    </row>
    <row r="46" spans="7:22" s="88" customFormat="1" ht="13.5" thickBot="1">
      <c r="G46" s="133" t="s">
        <v>79</v>
      </c>
      <c r="H46" s="91"/>
      <c r="I46" s="231" t="s">
        <v>80</v>
      </c>
      <c r="J46" s="232"/>
      <c r="K46" s="232"/>
      <c r="L46" s="233"/>
      <c r="P46" s="185" t="s">
        <v>112</v>
      </c>
      <c r="Q46" s="186"/>
      <c r="R46" s="187" t="s">
        <v>98</v>
      </c>
      <c r="S46" s="186"/>
      <c r="T46" s="186"/>
      <c r="U46" s="186"/>
      <c r="V46" s="188"/>
    </row>
    <row r="47" spans="16:22" s="88" customFormat="1" ht="13.5" thickBot="1">
      <c r="P47" s="185" t="s">
        <v>113</v>
      </c>
      <c r="Q47" s="186"/>
      <c r="R47" s="187" t="s">
        <v>99</v>
      </c>
      <c r="S47" s="186"/>
      <c r="T47" s="186"/>
      <c r="U47" s="186"/>
      <c r="V47" s="188"/>
    </row>
    <row r="48" spans="5:23" ht="12.75">
      <c r="E48" s="1"/>
      <c r="F48" s="1"/>
      <c r="G48" s="189" t="s">
        <v>42</v>
      </c>
      <c r="H48" s="224"/>
      <c r="I48" s="138" t="s">
        <v>55</v>
      </c>
      <c r="J48" s="90"/>
      <c r="K48" s="90"/>
      <c r="L48" s="139"/>
      <c r="M48" s="15"/>
      <c r="O48" s="3"/>
      <c r="P48" s="185" t="s">
        <v>114</v>
      </c>
      <c r="Q48" s="186"/>
      <c r="R48" s="187" t="s">
        <v>100</v>
      </c>
      <c r="S48" s="186"/>
      <c r="T48" s="186"/>
      <c r="U48" s="186"/>
      <c r="V48" s="188"/>
      <c r="W48" s="3"/>
    </row>
    <row r="49" spans="5:23" ht="12.75">
      <c r="E49" s="1"/>
      <c r="F49" s="1"/>
      <c r="G49" s="93" t="s">
        <v>81</v>
      </c>
      <c r="H49" s="94"/>
      <c r="I49" s="136" t="s">
        <v>82</v>
      </c>
      <c r="J49" s="94"/>
      <c r="K49" s="94"/>
      <c r="L49" s="137"/>
      <c r="M49" s="15"/>
      <c r="O49" s="3"/>
      <c r="P49" s="185" t="s">
        <v>222</v>
      </c>
      <c r="Q49" s="186"/>
      <c r="R49" s="187" t="s">
        <v>223</v>
      </c>
      <c r="S49" s="186"/>
      <c r="T49" s="186"/>
      <c r="U49" s="186"/>
      <c r="V49" s="188"/>
      <c r="W49" s="3"/>
    </row>
    <row r="50" spans="5:23" ht="12.75">
      <c r="E50" s="1"/>
      <c r="F50" s="1"/>
      <c r="G50" s="93" t="s">
        <v>83</v>
      </c>
      <c r="H50" s="94"/>
      <c r="I50" s="225" t="s">
        <v>84</v>
      </c>
      <c r="J50" s="226"/>
      <c r="K50" s="226"/>
      <c r="L50" s="227"/>
      <c r="M50" s="15"/>
      <c r="O50" s="3"/>
      <c r="P50" s="185" t="s">
        <v>115</v>
      </c>
      <c r="Q50" s="186"/>
      <c r="R50" s="187" t="s">
        <v>101</v>
      </c>
      <c r="S50" s="186"/>
      <c r="T50" s="186"/>
      <c r="U50" s="186"/>
      <c r="V50" s="188"/>
      <c r="W50" s="3"/>
    </row>
    <row r="51" spans="5:23" ht="13.5" thickBot="1">
      <c r="E51" s="1"/>
      <c r="F51" s="1"/>
      <c r="G51" s="93" t="s">
        <v>85</v>
      </c>
      <c r="H51" s="94"/>
      <c r="I51" s="136" t="s">
        <v>86</v>
      </c>
      <c r="J51" s="94"/>
      <c r="K51" s="94"/>
      <c r="L51" s="137"/>
      <c r="M51" s="15"/>
      <c r="O51" s="3"/>
      <c r="P51" s="228" t="s">
        <v>116</v>
      </c>
      <c r="Q51" s="198"/>
      <c r="R51" s="197" t="s">
        <v>102</v>
      </c>
      <c r="S51" s="198"/>
      <c r="T51" s="198"/>
      <c r="U51" s="198"/>
      <c r="V51" s="221"/>
      <c r="W51" s="3"/>
    </row>
    <row r="52" spans="5:23" ht="12.75">
      <c r="E52" s="1"/>
      <c r="F52" s="1"/>
      <c r="G52" s="93" t="s">
        <v>87</v>
      </c>
      <c r="H52" s="94"/>
      <c r="I52" s="136" t="s">
        <v>88</v>
      </c>
      <c r="J52" s="94"/>
      <c r="K52" s="94"/>
      <c r="L52" s="137"/>
      <c r="M52" s="15"/>
      <c r="O52" s="3"/>
      <c r="P52" s="3"/>
      <c r="Q52" s="3"/>
      <c r="R52" s="3"/>
      <c r="S52" s="3"/>
      <c r="T52" s="3"/>
      <c r="U52" s="3"/>
      <c r="V52" s="3"/>
      <c r="W52" s="3"/>
    </row>
    <row r="53" spans="5:23" ht="12.75">
      <c r="E53" s="1"/>
      <c r="F53" s="1"/>
      <c r="G53" s="93" t="s">
        <v>89</v>
      </c>
      <c r="H53" s="94"/>
      <c r="I53" s="136" t="s">
        <v>90</v>
      </c>
      <c r="J53" s="94"/>
      <c r="K53" s="94"/>
      <c r="L53" s="137"/>
      <c r="M53" s="15"/>
      <c r="O53" s="3"/>
      <c r="P53" s="229" t="s">
        <v>148</v>
      </c>
      <c r="Q53" s="230"/>
      <c r="R53" s="230"/>
      <c r="S53" s="230"/>
      <c r="T53" s="230"/>
      <c r="U53" s="230"/>
      <c r="V53" s="3"/>
      <c r="W53" s="3"/>
    </row>
    <row r="54" spans="5:23" ht="12.75">
      <c r="E54" s="1"/>
      <c r="F54" s="1"/>
      <c r="G54" s="93" t="s">
        <v>91</v>
      </c>
      <c r="H54" s="94"/>
      <c r="I54" s="225" t="s">
        <v>92</v>
      </c>
      <c r="J54" s="226"/>
      <c r="K54" s="226"/>
      <c r="L54" s="227"/>
      <c r="M54" s="15"/>
      <c r="O54" s="3"/>
      <c r="P54" s="230"/>
      <c r="Q54" s="230"/>
      <c r="R54" s="230"/>
      <c r="S54" s="230"/>
      <c r="T54" s="230"/>
      <c r="U54" s="230"/>
      <c r="W54" s="3"/>
    </row>
    <row r="55" spans="5:23" ht="13.5" customHeight="1" thickBot="1">
      <c r="E55" s="1"/>
      <c r="F55" s="1"/>
      <c r="G55" s="133" t="s">
        <v>93</v>
      </c>
      <c r="H55" s="134"/>
      <c r="I55" s="92" t="s">
        <v>94</v>
      </c>
      <c r="J55" s="91"/>
      <c r="K55" s="91"/>
      <c r="L55" s="135"/>
      <c r="M55" s="15"/>
      <c r="O55" s="3"/>
      <c r="P55" s="230"/>
      <c r="Q55" s="230"/>
      <c r="R55" s="230"/>
      <c r="S55" s="230"/>
      <c r="T55" s="230"/>
      <c r="U55" s="230"/>
      <c r="W55" s="3"/>
    </row>
    <row r="56" spans="16:23" ht="12.75">
      <c r="P56" s="88"/>
      <c r="Q56" s="88"/>
      <c r="R56" s="88"/>
      <c r="S56" s="88"/>
      <c r="T56" s="89"/>
      <c r="U56" s="88"/>
      <c r="V56" s="88"/>
      <c r="W56" s="3"/>
    </row>
    <row r="57" spans="16:23" ht="12.75">
      <c r="P57" s="88"/>
      <c r="Q57" s="88"/>
      <c r="R57" s="88"/>
      <c r="S57" s="88"/>
      <c r="T57" s="89"/>
      <c r="U57" s="88"/>
      <c r="V57" s="88"/>
      <c r="W57" s="3"/>
    </row>
    <row r="58" spans="16:22" ht="12.75">
      <c r="P58" s="88"/>
      <c r="Q58" s="88"/>
      <c r="R58" s="88"/>
      <c r="S58" s="88"/>
      <c r="T58" s="89"/>
      <c r="U58" s="88"/>
      <c r="V58" s="88"/>
    </row>
    <row r="59" spans="16:22" ht="12.75">
      <c r="P59" s="88"/>
      <c r="Q59" s="88"/>
      <c r="R59" s="88"/>
      <c r="S59" s="88"/>
      <c r="T59" s="88"/>
      <c r="U59" s="88"/>
      <c r="V59" s="88"/>
    </row>
    <row r="60" spans="16:22" ht="12.75">
      <c r="P60" s="88"/>
      <c r="Q60" s="88"/>
      <c r="R60" s="88"/>
      <c r="S60" s="88"/>
      <c r="T60" s="88"/>
      <c r="U60" s="88"/>
      <c r="V60" s="88"/>
    </row>
    <row r="61" spans="16:22" ht="12.75">
      <c r="P61" s="3"/>
      <c r="Q61" s="3"/>
      <c r="R61" s="3"/>
      <c r="S61" s="3"/>
      <c r="T61" s="3"/>
      <c r="U61" s="3"/>
      <c r="V61" s="3"/>
    </row>
    <row r="62" spans="16:22" ht="12.75">
      <c r="P62" s="3"/>
      <c r="Q62" s="3"/>
      <c r="R62" s="3"/>
      <c r="S62" s="3"/>
      <c r="T62" s="3"/>
      <c r="U62" s="3"/>
      <c r="V62" s="3"/>
    </row>
    <row r="63" spans="16:22" ht="12.75">
      <c r="P63" s="3"/>
      <c r="Q63" s="3"/>
      <c r="R63" s="3"/>
      <c r="S63" s="3"/>
      <c r="T63" s="3"/>
      <c r="U63" s="3"/>
      <c r="V63" s="3"/>
    </row>
    <row r="64" spans="16:22" ht="12.75">
      <c r="P64" s="3"/>
      <c r="Q64" s="3"/>
      <c r="R64" s="3"/>
      <c r="S64" s="3"/>
      <c r="T64" s="3"/>
      <c r="U64" s="3"/>
      <c r="V64" s="3"/>
    </row>
    <row r="65" spans="16:22" ht="12.75">
      <c r="P65" s="3"/>
      <c r="Q65" s="3"/>
      <c r="R65" s="3"/>
      <c r="S65" s="3"/>
      <c r="T65" s="3"/>
      <c r="U65" s="3"/>
      <c r="V65" s="3"/>
    </row>
    <row r="66" spans="16:22" ht="12.75">
      <c r="P66" s="3"/>
      <c r="Q66" s="3"/>
      <c r="R66" s="3"/>
      <c r="S66" s="3"/>
      <c r="T66" s="3"/>
      <c r="U66" s="3"/>
      <c r="V66" s="3"/>
    </row>
    <row r="67" spans="16:22" ht="12.75">
      <c r="P67" s="3"/>
      <c r="Q67" s="3"/>
      <c r="R67" s="3"/>
      <c r="S67" s="3"/>
      <c r="T67" s="3"/>
      <c r="U67" s="3"/>
      <c r="V67" s="3"/>
    </row>
    <row r="68" spans="16:22" ht="12.75">
      <c r="P68" s="3"/>
      <c r="Q68" s="3"/>
      <c r="R68" s="3"/>
      <c r="S68" s="3"/>
      <c r="T68" s="3"/>
      <c r="U68" s="3"/>
      <c r="V68" s="3"/>
    </row>
    <row r="69" spans="17:22" ht="12.75">
      <c r="Q69" s="3"/>
      <c r="R69" s="3"/>
      <c r="S69" s="3"/>
      <c r="T69" s="3"/>
      <c r="U69" s="3"/>
      <c r="V69" s="3"/>
    </row>
    <row r="70" spans="17:22" ht="12.75">
      <c r="Q70" s="3"/>
      <c r="R70" s="3"/>
      <c r="S70" s="3"/>
      <c r="T70" s="3"/>
      <c r="U70" s="3"/>
      <c r="V70" s="3"/>
    </row>
  </sheetData>
  <mergeCells count="62">
    <mergeCell ref="I46:L46"/>
    <mergeCell ref="P40:Q40"/>
    <mergeCell ref="P45:Q45"/>
    <mergeCell ref="R38:V38"/>
    <mergeCell ref="R39:V39"/>
    <mergeCell ref="R40:V40"/>
    <mergeCell ref="P38:Q38"/>
    <mergeCell ref="P39:Q39"/>
    <mergeCell ref="I43:L43"/>
    <mergeCell ref="I42:L42"/>
    <mergeCell ref="I44:L44"/>
    <mergeCell ref="I45:L45"/>
    <mergeCell ref="I38:L38"/>
    <mergeCell ref="I39:L39"/>
    <mergeCell ref="I40:L40"/>
    <mergeCell ref="I41:L41"/>
    <mergeCell ref="I54:L54"/>
    <mergeCell ref="P51:Q51"/>
    <mergeCell ref="I50:L50"/>
    <mergeCell ref="P48:Q48"/>
    <mergeCell ref="P49:Q49"/>
    <mergeCell ref="P50:Q50"/>
    <mergeCell ref="P53:U55"/>
    <mergeCell ref="R48:V48"/>
    <mergeCell ref="R49:V49"/>
    <mergeCell ref="R50:V50"/>
    <mergeCell ref="B2:B5"/>
    <mergeCell ref="L4:P4"/>
    <mergeCell ref="G2:U3"/>
    <mergeCell ref="R51:V51"/>
    <mergeCell ref="B34:D38"/>
    <mergeCell ref="G48:H48"/>
    <mergeCell ref="G34:H34"/>
    <mergeCell ref="I35:L35"/>
    <mergeCell ref="I36:L36"/>
    <mergeCell ref="I37:L37"/>
    <mergeCell ref="E31:F31"/>
    <mergeCell ref="B27:D27"/>
    <mergeCell ref="G26:I26"/>
    <mergeCell ref="V2:X5"/>
    <mergeCell ref="C2:C5"/>
    <mergeCell ref="D2:D5"/>
    <mergeCell ref="G4:K4"/>
    <mergeCell ref="E2:E5"/>
    <mergeCell ref="F2:F5"/>
    <mergeCell ref="Q4:U4"/>
    <mergeCell ref="L26:N26"/>
    <mergeCell ref="Q26:S26"/>
    <mergeCell ref="B23:D23"/>
    <mergeCell ref="B26:D26"/>
    <mergeCell ref="B25:D25"/>
    <mergeCell ref="P34:Q34"/>
    <mergeCell ref="P35:Q35"/>
    <mergeCell ref="P36:Q36"/>
    <mergeCell ref="R34:V34"/>
    <mergeCell ref="R35:V35"/>
    <mergeCell ref="R36:V36"/>
    <mergeCell ref="R45:V45"/>
    <mergeCell ref="P46:Q46"/>
    <mergeCell ref="R46:V46"/>
    <mergeCell ref="P47:Q47"/>
    <mergeCell ref="R47:V47"/>
  </mergeCells>
  <printOptions horizontalCentered="1" vertic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72" r:id="rId1"/>
  <ignoredErrors>
    <ignoredError sqref="E11:E18 E20:E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6.140625" style="3" customWidth="1"/>
    <col min="3" max="3" width="15.00390625" style="18" bestFit="1" customWidth="1"/>
    <col min="4" max="4" width="46.00390625" style="3" customWidth="1"/>
    <col min="5" max="5" width="6.00390625" style="3" customWidth="1"/>
    <col min="6" max="6" width="7.00390625" style="3" bestFit="1" customWidth="1"/>
    <col min="7" max="9" width="6.8515625" style="1" bestFit="1" customWidth="1"/>
    <col min="10" max="10" width="4.8515625" style="1" bestFit="1" customWidth="1"/>
    <col min="11" max="14" width="6.8515625" style="1" bestFit="1" customWidth="1"/>
    <col min="15" max="15" width="4.8515625" style="1" bestFit="1" customWidth="1"/>
    <col min="16" max="19" width="6.8515625" style="1" bestFit="1" customWidth="1"/>
    <col min="20" max="20" width="4.7109375" style="1" bestFit="1" customWidth="1"/>
    <col min="21" max="21" width="6.00390625" style="1" bestFit="1" customWidth="1"/>
    <col min="22" max="22" width="5.00390625" style="15" customWidth="1"/>
    <col min="23" max="23" width="5.00390625" style="1" customWidth="1"/>
    <col min="24" max="24" width="5.00390625" style="3" customWidth="1"/>
    <col min="25" max="26" width="6.7109375" style="3" bestFit="1" customWidth="1"/>
    <col min="27" max="16384" width="9.140625" style="3" customWidth="1"/>
  </cols>
  <sheetData>
    <row r="1" spans="2:24" ht="18.75" thickBot="1">
      <c r="B1" s="43" t="s">
        <v>19</v>
      </c>
      <c r="C1" s="8"/>
      <c r="D1" s="9"/>
      <c r="E1" s="9"/>
      <c r="F1" s="9"/>
      <c r="X1" s="74" t="s">
        <v>122</v>
      </c>
    </row>
    <row r="2" spans="2:24" ht="12.75" customHeight="1">
      <c r="B2" s="217" t="s">
        <v>23</v>
      </c>
      <c r="C2" s="166" t="s">
        <v>42</v>
      </c>
      <c r="D2" s="168" t="s">
        <v>0</v>
      </c>
      <c r="E2" s="174" t="s">
        <v>166</v>
      </c>
      <c r="F2" s="214" t="s">
        <v>43</v>
      </c>
      <c r="G2" s="219" t="s">
        <v>167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80" t="s">
        <v>34</v>
      </c>
      <c r="W2" s="181"/>
      <c r="X2" s="176"/>
    </row>
    <row r="3" spans="2:24" ht="12.75">
      <c r="B3" s="218"/>
      <c r="C3" s="167"/>
      <c r="D3" s="169"/>
      <c r="E3" s="175"/>
      <c r="F3" s="215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177"/>
      <c r="W3" s="164"/>
      <c r="X3" s="165"/>
    </row>
    <row r="4" spans="1:24" ht="12.75">
      <c r="A4" s="4"/>
      <c r="B4" s="218"/>
      <c r="C4" s="167"/>
      <c r="D4" s="169"/>
      <c r="E4" s="175"/>
      <c r="F4" s="215"/>
      <c r="G4" s="171" t="s">
        <v>22</v>
      </c>
      <c r="H4" s="172"/>
      <c r="I4" s="172"/>
      <c r="J4" s="172"/>
      <c r="K4" s="173"/>
      <c r="L4" s="216" t="s">
        <v>53</v>
      </c>
      <c r="M4" s="172"/>
      <c r="N4" s="172"/>
      <c r="O4" s="172"/>
      <c r="P4" s="173"/>
      <c r="Q4" s="216" t="s">
        <v>25</v>
      </c>
      <c r="R4" s="172"/>
      <c r="S4" s="172"/>
      <c r="T4" s="172"/>
      <c r="U4" s="173"/>
      <c r="V4" s="177"/>
      <c r="W4" s="164"/>
      <c r="X4" s="165"/>
    </row>
    <row r="5" spans="1:24" ht="12.75">
      <c r="A5" s="4"/>
      <c r="B5" s="218"/>
      <c r="C5" s="167"/>
      <c r="D5" s="170"/>
      <c r="E5" s="175"/>
      <c r="F5" s="215"/>
      <c r="G5" s="116" t="s">
        <v>2</v>
      </c>
      <c r="H5" s="117" t="s">
        <v>3</v>
      </c>
      <c r="I5" s="117" t="s">
        <v>4</v>
      </c>
      <c r="J5" s="117" t="s">
        <v>5</v>
      </c>
      <c r="K5" s="118" t="s">
        <v>6</v>
      </c>
      <c r="L5" s="119" t="s">
        <v>2</v>
      </c>
      <c r="M5" s="117" t="s">
        <v>3</v>
      </c>
      <c r="N5" s="117" t="s">
        <v>4</v>
      </c>
      <c r="O5" s="117" t="s">
        <v>5</v>
      </c>
      <c r="P5" s="120" t="s">
        <v>6</v>
      </c>
      <c r="Q5" s="116" t="s">
        <v>2</v>
      </c>
      <c r="R5" s="117" t="s">
        <v>3</v>
      </c>
      <c r="S5" s="117" t="s">
        <v>4</v>
      </c>
      <c r="T5" s="117" t="s">
        <v>5</v>
      </c>
      <c r="U5" s="118" t="s">
        <v>6</v>
      </c>
      <c r="V5" s="177"/>
      <c r="W5" s="164"/>
      <c r="X5" s="165"/>
    </row>
    <row r="6" spans="2:24" ht="12.75">
      <c r="B6" s="62" t="s">
        <v>45</v>
      </c>
      <c r="C6" s="52"/>
      <c r="D6" s="53"/>
      <c r="E6" s="56">
        <f>SUM(G6:I6,L6:N6,Q6:S6)</f>
        <v>40</v>
      </c>
      <c r="F6" s="95">
        <f>SUM(K6,P6,U6)</f>
        <v>10</v>
      </c>
      <c r="G6" s="55">
        <f aca="true" t="shared" si="0" ref="G6:U6">SUM(G7:G9)</f>
        <v>0</v>
      </c>
      <c r="H6" s="55">
        <f t="shared" si="0"/>
        <v>6</v>
      </c>
      <c r="I6" s="55">
        <f t="shared" si="0"/>
        <v>10</v>
      </c>
      <c r="J6" s="55">
        <f t="shared" si="0"/>
        <v>0</v>
      </c>
      <c r="K6" s="57">
        <f t="shared" si="0"/>
        <v>4</v>
      </c>
      <c r="L6" s="54">
        <f t="shared" si="0"/>
        <v>8</v>
      </c>
      <c r="M6" s="55">
        <f t="shared" si="0"/>
        <v>0</v>
      </c>
      <c r="N6" s="55">
        <f t="shared" si="0"/>
        <v>16</v>
      </c>
      <c r="O6" s="55">
        <f t="shared" si="0"/>
        <v>0</v>
      </c>
      <c r="P6" s="58">
        <f t="shared" si="0"/>
        <v>6</v>
      </c>
      <c r="Q6" s="55">
        <f t="shared" si="0"/>
        <v>0</v>
      </c>
      <c r="R6" s="55">
        <f t="shared" si="0"/>
        <v>0</v>
      </c>
      <c r="S6" s="55">
        <f t="shared" si="0"/>
        <v>0</v>
      </c>
      <c r="T6" s="55">
        <f t="shared" si="0"/>
        <v>0</v>
      </c>
      <c r="U6" s="57">
        <f t="shared" si="0"/>
        <v>0</v>
      </c>
      <c r="V6" s="59"/>
      <c r="W6" s="60"/>
      <c r="X6" s="61"/>
    </row>
    <row r="7" spans="2:24" ht="14.25">
      <c r="B7" s="14" t="s">
        <v>22</v>
      </c>
      <c r="C7" s="19" t="s">
        <v>110</v>
      </c>
      <c r="D7" s="11" t="s">
        <v>9</v>
      </c>
      <c r="E7" s="10">
        <f>SUM(G7:I7,L7:N7,Q7:S7)</f>
        <v>16</v>
      </c>
      <c r="F7" s="96">
        <f>SUM(K7,P7,U7)</f>
        <v>4</v>
      </c>
      <c r="G7" s="5"/>
      <c r="H7" s="2"/>
      <c r="I7" s="2"/>
      <c r="J7" s="2"/>
      <c r="K7" s="13"/>
      <c r="L7" s="82">
        <v>0</v>
      </c>
      <c r="M7" s="2">
        <v>0</v>
      </c>
      <c r="N7" s="2">
        <v>16</v>
      </c>
      <c r="O7" s="2" t="s">
        <v>17</v>
      </c>
      <c r="P7" s="6">
        <v>4</v>
      </c>
      <c r="Q7" s="5"/>
      <c r="R7" s="2"/>
      <c r="S7" s="2"/>
      <c r="T7" s="2"/>
      <c r="U7" s="13"/>
      <c r="V7" s="23"/>
      <c r="W7" s="24"/>
      <c r="X7" s="16"/>
    </row>
    <row r="8" spans="2:24" ht="14.25">
      <c r="B8" s="14" t="s">
        <v>24</v>
      </c>
      <c r="C8" s="19"/>
      <c r="D8" s="11" t="s">
        <v>54</v>
      </c>
      <c r="E8" s="10">
        <f>SUM(G8:I8,L8:N8,Q8:S8)</f>
        <v>16</v>
      </c>
      <c r="F8" s="96">
        <f>SUM(K8,P8,U8)</f>
        <v>4</v>
      </c>
      <c r="G8" s="5">
        <v>0</v>
      </c>
      <c r="H8" s="2">
        <v>6</v>
      </c>
      <c r="I8" s="2">
        <v>10</v>
      </c>
      <c r="J8" s="2" t="s">
        <v>17</v>
      </c>
      <c r="K8" s="13">
        <v>4</v>
      </c>
      <c r="L8" s="82"/>
      <c r="M8" s="2"/>
      <c r="N8" s="2"/>
      <c r="O8" s="2"/>
      <c r="P8" s="6"/>
      <c r="Q8" s="5"/>
      <c r="R8" s="2"/>
      <c r="S8" s="2"/>
      <c r="T8" s="2"/>
      <c r="U8" s="13"/>
      <c r="V8" s="23"/>
      <c r="W8" s="24"/>
      <c r="X8" s="16"/>
    </row>
    <row r="9" spans="1:24" ht="15" thickBot="1">
      <c r="A9" s="4"/>
      <c r="B9" s="14" t="s">
        <v>25</v>
      </c>
      <c r="C9" s="19"/>
      <c r="D9" s="11" t="s">
        <v>55</v>
      </c>
      <c r="E9" s="10">
        <f>SUM(G9:I9,L9:N9,Q9:S9)</f>
        <v>8</v>
      </c>
      <c r="F9" s="96">
        <f>SUM(K9,P9,U9)</f>
        <v>2</v>
      </c>
      <c r="G9" s="5"/>
      <c r="H9" s="2"/>
      <c r="I9" s="2"/>
      <c r="J9" s="2"/>
      <c r="K9" s="13"/>
      <c r="L9" s="82">
        <v>8</v>
      </c>
      <c r="M9" s="2">
        <v>0</v>
      </c>
      <c r="N9" s="2">
        <v>0</v>
      </c>
      <c r="O9" s="2" t="s">
        <v>16</v>
      </c>
      <c r="P9" s="6">
        <v>2</v>
      </c>
      <c r="Q9" s="5"/>
      <c r="R9" s="2"/>
      <c r="S9" s="2"/>
      <c r="T9" s="2"/>
      <c r="U9" s="13"/>
      <c r="V9" s="23"/>
      <c r="W9" s="24"/>
      <c r="X9" s="16"/>
    </row>
    <row r="10" spans="2:24" ht="12.75">
      <c r="B10" s="121" t="s">
        <v>56</v>
      </c>
      <c r="C10" s="122"/>
      <c r="D10" s="123"/>
      <c r="E10" s="124">
        <f aca="true" t="shared" si="1" ref="E10:E25">SUM(G10:I10,L10:N10,Q10:S10)</f>
        <v>204</v>
      </c>
      <c r="F10" s="125">
        <f aca="true" t="shared" si="2" ref="F10:F24">SUM(K10,P10,U10)</f>
        <v>60</v>
      </c>
      <c r="G10" s="126">
        <f>SUM(G11:G22)</f>
        <v>38</v>
      </c>
      <c r="H10" s="126">
        <f>SUM(H11:H22)</f>
        <v>32</v>
      </c>
      <c r="I10" s="126">
        <f>SUM(I11:I22)</f>
        <v>16</v>
      </c>
      <c r="J10" s="126"/>
      <c r="K10" s="127">
        <f>SUM(K11:K22)</f>
        <v>26</v>
      </c>
      <c r="L10" s="128">
        <f>SUM(L11:L22)</f>
        <v>38</v>
      </c>
      <c r="M10" s="126">
        <f>SUM(M11:M22)</f>
        <v>32</v>
      </c>
      <c r="N10" s="126">
        <f>SUM(N11:N22)</f>
        <v>8</v>
      </c>
      <c r="O10" s="126"/>
      <c r="P10" s="129">
        <f>SUM(P11:P22)</f>
        <v>23</v>
      </c>
      <c r="Q10" s="126">
        <f>SUM(Q11:Q22)</f>
        <v>22</v>
      </c>
      <c r="R10" s="126">
        <f>SUM(R11:R22)</f>
        <v>10</v>
      </c>
      <c r="S10" s="126">
        <f>SUM(S11:S22)</f>
        <v>8</v>
      </c>
      <c r="T10" s="126"/>
      <c r="U10" s="127">
        <f>SUM(U11:U22)</f>
        <v>11</v>
      </c>
      <c r="V10" s="130"/>
      <c r="W10" s="131"/>
      <c r="X10" s="132"/>
    </row>
    <row r="11" spans="1:24" ht="14.25">
      <c r="A11" s="4"/>
      <c r="B11" s="14" t="s">
        <v>26</v>
      </c>
      <c r="C11" s="19" t="s">
        <v>103</v>
      </c>
      <c r="D11" s="11" t="s">
        <v>21</v>
      </c>
      <c r="E11" s="10">
        <f t="shared" si="1"/>
        <v>12</v>
      </c>
      <c r="F11" s="96">
        <f t="shared" si="2"/>
        <v>4</v>
      </c>
      <c r="G11" s="5">
        <v>6</v>
      </c>
      <c r="H11" s="2">
        <v>6</v>
      </c>
      <c r="I11" s="2">
        <v>0</v>
      </c>
      <c r="J11" s="2" t="s">
        <v>16</v>
      </c>
      <c r="K11" s="13">
        <v>4</v>
      </c>
      <c r="L11" s="82"/>
      <c r="M11" s="2"/>
      <c r="N11" s="2"/>
      <c r="O11" s="2"/>
      <c r="P11" s="6"/>
      <c r="Q11" s="5"/>
      <c r="R11" s="2"/>
      <c r="S11" s="2"/>
      <c r="T11" s="2"/>
      <c r="U11" s="13"/>
      <c r="V11" s="21"/>
      <c r="W11" s="22"/>
      <c r="X11" s="17"/>
    </row>
    <row r="12" spans="1:24" ht="14.25">
      <c r="A12" s="4"/>
      <c r="B12" s="14" t="s">
        <v>1</v>
      </c>
      <c r="C12" s="19" t="s">
        <v>104</v>
      </c>
      <c r="D12" s="11" t="s">
        <v>52</v>
      </c>
      <c r="E12" s="10">
        <f t="shared" si="1"/>
        <v>12</v>
      </c>
      <c r="F12" s="96">
        <f t="shared" si="2"/>
        <v>4</v>
      </c>
      <c r="G12" s="5"/>
      <c r="H12" s="2"/>
      <c r="I12" s="2"/>
      <c r="J12" s="2"/>
      <c r="K12" s="13"/>
      <c r="L12" s="82">
        <v>6</v>
      </c>
      <c r="M12" s="2">
        <v>6</v>
      </c>
      <c r="N12" s="2">
        <v>0</v>
      </c>
      <c r="O12" s="2" t="s">
        <v>16</v>
      </c>
      <c r="P12" s="6">
        <v>4</v>
      </c>
      <c r="Q12" s="5"/>
      <c r="R12" s="2"/>
      <c r="S12" s="2"/>
      <c r="T12" s="2"/>
      <c r="U12" s="13"/>
      <c r="V12" s="21" t="s">
        <v>26</v>
      </c>
      <c r="W12" s="22"/>
      <c r="X12" s="17"/>
    </row>
    <row r="13" spans="1:24" ht="14.25">
      <c r="A13" s="4"/>
      <c r="B13" s="14" t="s">
        <v>13</v>
      </c>
      <c r="C13" s="19" t="s">
        <v>105</v>
      </c>
      <c r="D13" s="11" t="s">
        <v>35</v>
      </c>
      <c r="E13" s="10">
        <f t="shared" si="1"/>
        <v>18</v>
      </c>
      <c r="F13" s="96">
        <f t="shared" si="2"/>
        <v>6</v>
      </c>
      <c r="G13" s="5">
        <v>6</v>
      </c>
      <c r="H13" s="2">
        <v>12</v>
      </c>
      <c r="I13" s="2">
        <v>0</v>
      </c>
      <c r="J13" s="2" t="s">
        <v>17</v>
      </c>
      <c r="K13" s="13">
        <v>6</v>
      </c>
      <c r="L13" s="82"/>
      <c r="M13" s="2"/>
      <c r="N13" s="2"/>
      <c r="O13" s="2"/>
      <c r="P13" s="6"/>
      <c r="Q13" s="5"/>
      <c r="R13" s="2"/>
      <c r="S13" s="2"/>
      <c r="T13" s="2"/>
      <c r="U13" s="13"/>
      <c r="V13" s="23"/>
      <c r="W13" s="24"/>
      <c r="X13" s="16"/>
    </row>
    <row r="14" spans="1:24" ht="14.25">
      <c r="A14" s="4"/>
      <c r="B14" s="14" t="s">
        <v>18</v>
      </c>
      <c r="C14" s="19" t="s">
        <v>106</v>
      </c>
      <c r="D14" s="11" t="s">
        <v>36</v>
      </c>
      <c r="E14" s="10">
        <f t="shared" si="1"/>
        <v>18</v>
      </c>
      <c r="F14" s="96">
        <f t="shared" si="2"/>
        <v>6</v>
      </c>
      <c r="G14" s="5"/>
      <c r="H14" s="2"/>
      <c r="I14" s="2"/>
      <c r="J14" s="2"/>
      <c r="K14" s="13"/>
      <c r="L14" s="82">
        <v>6</v>
      </c>
      <c r="M14" s="2">
        <v>12</v>
      </c>
      <c r="N14" s="2">
        <v>0</v>
      </c>
      <c r="O14" s="2" t="s">
        <v>17</v>
      </c>
      <c r="P14" s="6">
        <v>6</v>
      </c>
      <c r="Q14" s="5"/>
      <c r="R14" s="2"/>
      <c r="S14" s="2"/>
      <c r="T14" s="2"/>
      <c r="U14" s="13"/>
      <c r="V14" s="23" t="s">
        <v>13</v>
      </c>
      <c r="W14" s="24"/>
      <c r="X14" s="16"/>
    </row>
    <row r="15" spans="1:25" ht="14.25">
      <c r="A15" s="4"/>
      <c r="B15" s="14" t="s">
        <v>14</v>
      </c>
      <c r="C15" s="19"/>
      <c r="D15" s="11" t="s">
        <v>54</v>
      </c>
      <c r="E15" s="10">
        <f t="shared" si="1"/>
        <v>48</v>
      </c>
      <c r="F15" s="96">
        <f t="shared" si="2"/>
        <v>12</v>
      </c>
      <c r="G15" s="5">
        <v>8</v>
      </c>
      <c r="H15" s="2">
        <v>4</v>
      </c>
      <c r="I15" s="2">
        <v>4</v>
      </c>
      <c r="J15" s="2" t="s">
        <v>16</v>
      </c>
      <c r="K15" s="13">
        <v>4</v>
      </c>
      <c r="L15" s="82">
        <v>8</v>
      </c>
      <c r="M15" s="2">
        <v>4</v>
      </c>
      <c r="N15" s="2">
        <v>4</v>
      </c>
      <c r="O15" s="2" t="s">
        <v>16</v>
      </c>
      <c r="P15" s="6">
        <v>4</v>
      </c>
      <c r="Q15" s="5">
        <v>8</v>
      </c>
      <c r="R15" s="2">
        <v>4</v>
      </c>
      <c r="S15" s="2">
        <v>4</v>
      </c>
      <c r="T15" s="2" t="s">
        <v>16</v>
      </c>
      <c r="U15" s="13">
        <v>4</v>
      </c>
      <c r="V15" s="23"/>
      <c r="W15" s="24"/>
      <c r="X15" s="16"/>
      <c r="Y15" s="4"/>
    </row>
    <row r="16" spans="2:24" ht="14.25">
      <c r="B16" s="14" t="s">
        <v>27</v>
      </c>
      <c r="C16" s="19"/>
      <c r="D16" s="11" t="s">
        <v>55</v>
      </c>
      <c r="E16" s="10">
        <f t="shared" si="1"/>
        <v>36</v>
      </c>
      <c r="F16" s="96">
        <f t="shared" si="2"/>
        <v>9</v>
      </c>
      <c r="G16" s="5">
        <v>8</v>
      </c>
      <c r="H16" s="2">
        <v>0</v>
      </c>
      <c r="I16" s="2">
        <v>4</v>
      </c>
      <c r="J16" s="2" t="s">
        <v>16</v>
      </c>
      <c r="K16" s="13">
        <v>3</v>
      </c>
      <c r="L16" s="82">
        <v>8</v>
      </c>
      <c r="M16" s="2">
        <v>0</v>
      </c>
      <c r="N16" s="2">
        <v>4</v>
      </c>
      <c r="O16" s="2" t="s">
        <v>16</v>
      </c>
      <c r="P16" s="6">
        <v>3</v>
      </c>
      <c r="Q16" s="5">
        <v>8</v>
      </c>
      <c r="R16" s="2">
        <v>0</v>
      </c>
      <c r="S16" s="2">
        <v>4</v>
      </c>
      <c r="T16" s="2" t="s">
        <v>16</v>
      </c>
      <c r="U16" s="13">
        <v>3</v>
      </c>
      <c r="V16" s="23"/>
      <c r="W16" s="24"/>
      <c r="X16" s="16"/>
    </row>
    <row r="17" spans="2:24" ht="14.25">
      <c r="B17" s="14" t="s">
        <v>15</v>
      </c>
      <c r="C17" s="19" t="s">
        <v>107</v>
      </c>
      <c r="D17" s="11" t="s">
        <v>37</v>
      </c>
      <c r="E17" s="10">
        <f t="shared" si="1"/>
        <v>12</v>
      </c>
      <c r="F17" s="96">
        <f t="shared" si="2"/>
        <v>4</v>
      </c>
      <c r="G17" s="5">
        <v>6</v>
      </c>
      <c r="H17" s="2">
        <v>6</v>
      </c>
      <c r="I17" s="2">
        <v>0</v>
      </c>
      <c r="J17" s="2" t="s">
        <v>17</v>
      </c>
      <c r="K17" s="13">
        <v>4</v>
      </c>
      <c r="L17" s="82"/>
      <c r="M17" s="2"/>
      <c r="N17" s="2"/>
      <c r="O17" s="2"/>
      <c r="P17" s="6"/>
      <c r="Q17" s="5"/>
      <c r="R17" s="2"/>
      <c r="S17" s="2"/>
      <c r="T17" s="2"/>
      <c r="U17" s="13"/>
      <c r="V17" s="25"/>
      <c r="W17" s="24"/>
      <c r="X17" s="16"/>
    </row>
    <row r="18" spans="2:24" ht="14.25">
      <c r="B18" s="14" t="s">
        <v>28</v>
      </c>
      <c r="C18" s="19" t="s">
        <v>108</v>
      </c>
      <c r="D18" s="11" t="s">
        <v>38</v>
      </c>
      <c r="E18" s="10">
        <f t="shared" si="1"/>
        <v>12</v>
      </c>
      <c r="F18" s="96">
        <f t="shared" si="2"/>
        <v>4</v>
      </c>
      <c r="G18" s="5"/>
      <c r="H18" s="2"/>
      <c r="I18" s="2"/>
      <c r="J18" s="2"/>
      <c r="K18" s="13"/>
      <c r="L18" s="82">
        <v>6</v>
      </c>
      <c r="M18" s="2">
        <v>6</v>
      </c>
      <c r="N18" s="2">
        <v>0</v>
      </c>
      <c r="O18" s="2" t="s">
        <v>17</v>
      </c>
      <c r="P18" s="6">
        <v>4</v>
      </c>
      <c r="Q18" s="5"/>
      <c r="R18" s="2"/>
      <c r="S18" s="2"/>
      <c r="T18" s="2"/>
      <c r="U18" s="13"/>
      <c r="V18" s="25"/>
      <c r="W18" s="24"/>
      <c r="X18" s="16"/>
    </row>
    <row r="19" spans="2:24" ht="14.25">
      <c r="B19" s="14" t="s">
        <v>29</v>
      </c>
      <c r="C19" s="19" t="s">
        <v>109</v>
      </c>
      <c r="D19" s="11" t="s">
        <v>39</v>
      </c>
      <c r="E19" s="10">
        <f t="shared" si="1"/>
        <v>12</v>
      </c>
      <c r="F19" s="96">
        <f t="shared" si="2"/>
        <v>4</v>
      </c>
      <c r="G19" s="5"/>
      <c r="H19" s="2"/>
      <c r="I19" s="2"/>
      <c r="J19" s="2"/>
      <c r="K19" s="13"/>
      <c r="L19" s="82"/>
      <c r="M19" s="2"/>
      <c r="N19" s="2"/>
      <c r="O19" s="2"/>
      <c r="P19" s="6"/>
      <c r="Q19" s="5">
        <v>6</v>
      </c>
      <c r="R19" s="2">
        <v>6</v>
      </c>
      <c r="S19" s="2">
        <v>0</v>
      </c>
      <c r="T19" s="2" t="s">
        <v>17</v>
      </c>
      <c r="U19" s="13">
        <v>4</v>
      </c>
      <c r="V19" s="25"/>
      <c r="W19" s="24"/>
      <c r="X19" s="16"/>
    </row>
    <row r="20" spans="2:24" ht="14.25">
      <c r="B20" s="14" t="s">
        <v>30</v>
      </c>
      <c r="C20" s="20" t="s">
        <v>121</v>
      </c>
      <c r="D20" s="12" t="s">
        <v>20</v>
      </c>
      <c r="E20" s="10">
        <f t="shared" si="1"/>
        <v>8</v>
      </c>
      <c r="F20" s="96">
        <f t="shared" si="2"/>
        <v>3</v>
      </c>
      <c r="G20" s="5">
        <v>0</v>
      </c>
      <c r="H20" s="2">
        <v>0</v>
      </c>
      <c r="I20" s="2">
        <v>8</v>
      </c>
      <c r="J20" s="2" t="s">
        <v>17</v>
      </c>
      <c r="K20" s="13">
        <v>3</v>
      </c>
      <c r="L20" s="82"/>
      <c r="M20" s="2"/>
      <c r="N20" s="2"/>
      <c r="O20" s="2"/>
      <c r="P20" s="6"/>
      <c r="Q20" s="5"/>
      <c r="R20" s="2"/>
      <c r="S20" s="2"/>
      <c r="T20" s="2"/>
      <c r="U20" s="13"/>
      <c r="V20" s="25"/>
      <c r="W20" s="24"/>
      <c r="X20" s="16"/>
    </row>
    <row r="21" spans="2:24" ht="14.25">
      <c r="B21" s="14" t="s">
        <v>31</v>
      </c>
      <c r="C21" s="19"/>
      <c r="D21" s="11" t="s">
        <v>40</v>
      </c>
      <c r="E21" s="10">
        <f t="shared" si="1"/>
        <v>8</v>
      </c>
      <c r="F21" s="96">
        <f t="shared" si="2"/>
        <v>2</v>
      </c>
      <c r="G21" s="5">
        <v>4</v>
      </c>
      <c r="H21" s="2">
        <v>4</v>
      </c>
      <c r="I21" s="2">
        <v>0</v>
      </c>
      <c r="J21" s="2" t="s">
        <v>17</v>
      </c>
      <c r="K21" s="13">
        <v>2</v>
      </c>
      <c r="L21" s="82"/>
      <c r="M21" s="2"/>
      <c r="N21" s="2"/>
      <c r="O21" s="2"/>
      <c r="P21" s="6"/>
      <c r="Q21" s="5"/>
      <c r="R21" s="2"/>
      <c r="S21" s="2"/>
      <c r="T21" s="2"/>
      <c r="U21" s="13"/>
      <c r="V21" s="23"/>
      <c r="W21" s="24"/>
      <c r="X21" s="16"/>
    </row>
    <row r="22" spans="2:24" ht="14.25">
      <c r="B22" s="14" t="s">
        <v>32</v>
      </c>
      <c r="C22" s="19"/>
      <c r="D22" s="11" t="s">
        <v>41</v>
      </c>
      <c r="E22" s="10">
        <f t="shared" si="1"/>
        <v>8</v>
      </c>
      <c r="F22" s="96">
        <f t="shared" si="2"/>
        <v>2</v>
      </c>
      <c r="G22" s="5"/>
      <c r="H22" s="2"/>
      <c r="I22" s="2"/>
      <c r="J22" s="2"/>
      <c r="K22" s="13"/>
      <c r="L22" s="82">
        <v>4</v>
      </c>
      <c r="M22" s="2">
        <v>4</v>
      </c>
      <c r="N22" s="2">
        <v>0</v>
      </c>
      <c r="O22" s="2" t="s">
        <v>17</v>
      </c>
      <c r="P22" s="6">
        <v>2</v>
      </c>
      <c r="Q22" s="5"/>
      <c r="R22" s="2"/>
      <c r="S22" s="2"/>
      <c r="T22" s="2"/>
      <c r="U22" s="13"/>
      <c r="V22" s="23"/>
      <c r="W22" s="24"/>
      <c r="X22" s="16"/>
    </row>
    <row r="23" spans="2:24" ht="12.75">
      <c r="B23" s="204" t="s">
        <v>12</v>
      </c>
      <c r="C23" s="205"/>
      <c r="D23" s="206"/>
      <c r="E23" s="56">
        <f t="shared" si="1"/>
        <v>36</v>
      </c>
      <c r="F23" s="95">
        <f t="shared" si="2"/>
        <v>20</v>
      </c>
      <c r="G23" s="64">
        <f aca="true" t="shared" si="3" ref="G23:U23">SUM(G24:G24)</f>
        <v>0</v>
      </c>
      <c r="H23" s="64">
        <f t="shared" si="3"/>
        <v>0</v>
      </c>
      <c r="I23" s="64">
        <f t="shared" si="3"/>
        <v>0</v>
      </c>
      <c r="J23" s="64">
        <f t="shared" si="3"/>
        <v>0</v>
      </c>
      <c r="K23" s="65">
        <f t="shared" si="3"/>
        <v>0</v>
      </c>
      <c r="L23" s="63">
        <f t="shared" si="3"/>
        <v>0</v>
      </c>
      <c r="M23" s="64">
        <f t="shared" si="3"/>
        <v>0</v>
      </c>
      <c r="N23" s="64">
        <f t="shared" si="3"/>
        <v>0</v>
      </c>
      <c r="O23" s="64">
        <f t="shared" si="3"/>
        <v>0</v>
      </c>
      <c r="P23" s="66">
        <f t="shared" si="3"/>
        <v>0</v>
      </c>
      <c r="Q23" s="64">
        <f t="shared" si="3"/>
        <v>0</v>
      </c>
      <c r="R23" s="64">
        <f t="shared" si="3"/>
        <v>8</v>
      </c>
      <c r="S23" s="64">
        <f t="shared" si="3"/>
        <v>28</v>
      </c>
      <c r="T23" s="64">
        <f t="shared" si="3"/>
        <v>0</v>
      </c>
      <c r="U23" s="65">
        <f t="shared" si="3"/>
        <v>20</v>
      </c>
      <c r="V23" s="59"/>
      <c r="W23" s="60"/>
      <c r="X23" s="61"/>
    </row>
    <row r="24" spans="2:24" ht="15" thickBot="1">
      <c r="B24" s="72" t="s">
        <v>33</v>
      </c>
      <c r="C24" s="73" t="s">
        <v>111</v>
      </c>
      <c r="D24" s="26" t="s">
        <v>12</v>
      </c>
      <c r="E24" s="103">
        <f t="shared" si="1"/>
        <v>36</v>
      </c>
      <c r="F24" s="104">
        <f t="shared" si="2"/>
        <v>20</v>
      </c>
      <c r="G24" s="80"/>
      <c r="H24" s="27"/>
      <c r="I24" s="27"/>
      <c r="J24" s="27"/>
      <c r="K24" s="28"/>
      <c r="L24" s="83"/>
      <c r="M24" s="27"/>
      <c r="N24" s="27"/>
      <c r="O24" s="27"/>
      <c r="P24" s="29"/>
      <c r="Q24" s="80">
        <v>0</v>
      </c>
      <c r="R24" s="27">
        <v>8</v>
      </c>
      <c r="S24" s="27">
        <v>28</v>
      </c>
      <c r="T24" s="27" t="s">
        <v>17</v>
      </c>
      <c r="U24" s="28">
        <v>20</v>
      </c>
      <c r="V24" s="112"/>
      <c r="W24" s="70"/>
      <c r="X24" s="71"/>
    </row>
    <row r="25" spans="2:24" ht="15.75" thickTop="1">
      <c r="B25" s="210" t="s">
        <v>46</v>
      </c>
      <c r="C25" s="211"/>
      <c r="D25" s="211"/>
      <c r="E25" s="113">
        <f t="shared" si="1"/>
        <v>280</v>
      </c>
      <c r="F25" s="97"/>
      <c r="G25" s="84">
        <f>G10+G6+G23</f>
        <v>38</v>
      </c>
      <c r="H25" s="105">
        <f>H10+H6+H23</f>
        <v>38</v>
      </c>
      <c r="I25" s="105">
        <f>I10+I6+I23</f>
        <v>26</v>
      </c>
      <c r="J25" s="105"/>
      <c r="K25" s="107">
        <f>K10+K6+K23</f>
        <v>30</v>
      </c>
      <c r="L25" s="86">
        <f>L10+L6+L23</f>
        <v>46</v>
      </c>
      <c r="M25" s="105">
        <f>M10+M6+M23</f>
        <v>32</v>
      </c>
      <c r="N25" s="105">
        <f>N10+N6+N23</f>
        <v>24</v>
      </c>
      <c r="O25" s="105"/>
      <c r="P25" s="106">
        <f>P10+P6+P23</f>
        <v>29</v>
      </c>
      <c r="Q25" s="85">
        <f>Q10+Q6+Q23</f>
        <v>22</v>
      </c>
      <c r="R25" s="105">
        <f>R10+R6+R23</f>
        <v>18</v>
      </c>
      <c r="S25" s="105">
        <f>S10+S6+S23</f>
        <v>36</v>
      </c>
      <c r="T25" s="105"/>
      <c r="U25" s="106">
        <f>U10+U6+U23</f>
        <v>31</v>
      </c>
      <c r="V25" s="42"/>
      <c r="W25" s="42"/>
      <c r="X25" s="42"/>
    </row>
    <row r="26" spans="2:24" ht="15">
      <c r="B26" s="207" t="s">
        <v>48</v>
      </c>
      <c r="C26" s="208"/>
      <c r="D26" s="209"/>
      <c r="E26" s="114"/>
      <c r="F26" s="98"/>
      <c r="G26" s="203">
        <f>SUM(G25:I25)</f>
        <v>102</v>
      </c>
      <c r="H26" s="201"/>
      <c r="I26" s="202"/>
      <c r="J26" s="30"/>
      <c r="K26" s="67"/>
      <c r="L26" s="200">
        <f>SUM(L25:N25)</f>
        <v>102</v>
      </c>
      <c r="M26" s="201"/>
      <c r="N26" s="202"/>
      <c r="O26" s="30"/>
      <c r="P26" s="31"/>
      <c r="Q26" s="203">
        <f>SUM(Q25:S25)</f>
        <v>76</v>
      </c>
      <c r="R26" s="201"/>
      <c r="S26" s="202"/>
      <c r="T26" s="30"/>
      <c r="U26" s="31"/>
      <c r="V26" s="42"/>
      <c r="W26" s="42"/>
      <c r="X26" s="42"/>
    </row>
    <row r="27" spans="2:24" ht="15.75" thickBot="1">
      <c r="B27" s="178" t="s">
        <v>47</v>
      </c>
      <c r="C27" s="179"/>
      <c r="D27" s="179"/>
      <c r="E27" s="115"/>
      <c r="F27" s="99">
        <f>F10+F6+F23</f>
        <v>90</v>
      </c>
      <c r="G27" s="68"/>
      <c r="H27" s="69"/>
      <c r="I27" s="69"/>
      <c r="J27" s="69"/>
      <c r="K27" s="81">
        <f>K10+K6+K23</f>
        <v>30</v>
      </c>
      <c r="L27" s="75"/>
      <c r="M27" s="69"/>
      <c r="N27" s="69"/>
      <c r="O27" s="69"/>
      <c r="P27" s="76">
        <f>P10+P6+P23</f>
        <v>29</v>
      </c>
      <c r="Q27" s="68"/>
      <c r="R27" s="69"/>
      <c r="S27" s="69"/>
      <c r="T27" s="69"/>
      <c r="U27" s="108">
        <f>U10+U6+U23</f>
        <v>31</v>
      </c>
      <c r="V27" s="42"/>
      <c r="W27" s="42"/>
      <c r="X27" s="42"/>
    </row>
    <row r="28" spans="2:24" ht="14.25">
      <c r="B28" s="35"/>
      <c r="C28" s="36"/>
      <c r="D28" s="37" t="s">
        <v>49</v>
      </c>
      <c r="E28" s="32"/>
      <c r="F28" s="100"/>
      <c r="G28" s="38"/>
      <c r="H28" s="38"/>
      <c r="I28" s="38"/>
      <c r="J28" s="39">
        <f>COUNTIF(J7:J24,"v")</f>
        <v>3</v>
      </c>
      <c r="K28" s="38"/>
      <c r="L28" s="77"/>
      <c r="M28" s="38"/>
      <c r="N28" s="38"/>
      <c r="O28" s="39">
        <f>COUNTIF(O7:O24,"v")</f>
        <v>4</v>
      </c>
      <c r="P28" s="41"/>
      <c r="Q28" s="38"/>
      <c r="R28" s="38"/>
      <c r="S28" s="38"/>
      <c r="T28" s="39">
        <f>COUNTIF(T7:T24,"v")</f>
        <v>2</v>
      </c>
      <c r="U28" s="109"/>
      <c r="V28" s="35"/>
      <c r="W28" s="35"/>
      <c r="X28" s="35"/>
    </row>
    <row r="29" spans="2:24" ht="14.25">
      <c r="B29" s="35"/>
      <c r="C29" s="36"/>
      <c r="D29" s="45" t="s">
        <v>50</v>
      </c>
      <c r="E29" s="46"/>
      <c r="F29" s="101"/>
      <c r="G29" s="33"/>
      <c r="H29" s="33"/>
      <c r="I29" s="33"/>
      <c r="J29" s="34">
        <f>COUNTIF(J7:J24,"f")</f>
        <v>5</v>
      </c>
      <c r="K29" s="33"/>
      <c r="L29" s="78"/>
      <c r="M29" s="33"/>
      <c r="N29" s="33"/>
      <c r="O29" s="34">
        <f>COUNTIF(O7:O24,"f")</f>
        <v>4</v>
      </c>
      <c r="P29" s="40"/>
      <c r="Q29" s="33"/>
      <c r="R29" s="33"/>
      <c r="S29" s="33"/>
      <c r="T29" s="34">
        <f>COUNTIF(T7:T24,"f")</f>
        <v>2</v>
      </c>
      <c r="U29" s="110"/>
      <c r="V29" s="35"/>
      <c r="W29" s="35"/>
      <c r="X29" s="35"/>
    </row>
    <row r="30" spans="2:24" ht="15" thickBot="1">
      <c r="B30" s="35"/>
      <c r="C30" s="36"/>
      <c r="D30" s="47" t="s">
        <v>51</v>
      </c>
      <c r="E30" s="48"/>
      <c r="F30" s="102"/>
      <c r="G30" s="49"/>
      <c r="H30" s="49"/>
      <c r="I30" s="49"/>
      <c r="J30" s="50">
        <f>COUNTIF(J7:J24,"s")</f>
        <v>0</v>
      </c>
      <c r="K30" s="49"/>
      <c r="L30" s="79"/>
      <c r="M30" s="49"/>
      <c r="N30" s="49"/>
      <c r="O30" s="50">
        <f>COUNTIF(O7:O24,"s")</f>
        <v>0</v>
      </c>
      <c r="P30" s="51"/>
      <c r="Q30" s="49"/>
      <c r="R30" s="49"/>
      <c r="S30" s="49"/>
      <c r="T30" s="50">
        <f>COUNTIF(T7:T24,"s")</f>
        <v>0</v>
      </c>
      <c r="U30" s="111"/>
      <c r="V30" s="35"/>
      <c r="W30" s="35"/>
      <c r="X30" s="35"/>
    </row>
    <row r="31" spans="4:6" ht="12.75">
      <c r="D31" s="7"/>
      <c r="E31" s="212"/>
      <c r="F31" s="213"/>
    </row>
    <row r="32" spans="3:21" s="87" customFormat="1" ht="12.75">
      <c r="C32" s="44"/>
      <c r="D32" s="44"/>
      <c r="E32" s="44"/>
      <c r="G32" s="87" t="s">
        <v>96</v>
      </c>
      <c r="H32" s="44"/>
      <c r="I32" s="44"/>
      <c r="J32" s="44"/>
      <c r="K32" s="44"/>
      <c r="L32" s="44"/>
      <c r="M32" s="44"/>
      <c r="N32" s="44"/>
      <c r="O32" s="44"/>
      <c r="P32" s="44" t="s">
        <v>95</v>
      </c>
      <c r="Q32" s="44"/>
      <c r="R32" s="44"/>
      <c r="S32" s="44"/>
      <c r="T32" s="44"/>
      <c r="U32" s="44"/>
    </row>
    <row r="33" spans="2:21" ht="13.5" thickBo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2" s="88" customFormat="1" ht="12.75">
      <c r="B34" s="240" t="s">
        <v>149</v>
      </c>
      <c r="C34" s="241"/>
      <c r="D34" s="241"/>
      <c r="G34" s="189" t="s">
        <v>42</v>
      </c>
      <c r="H34" s="224"/>
      <c r="I34" s="138" t="s">
        <v>54</v>
      </c>
      <c r="J34" s="90"/>
      <c r="K34" s="90"/>
      <c r="L34" s="139"/>
      <c r="P34" s="189" t="s">
        <v>42</v>
      </c>
      <c r="Q34" s="190"/>
      <c r="R34" s="182" t="s">
        <v>54</v>
      </c>
      <c r="S34" s="183"/>
      <c r="T34" s="183"/>
      <c r="U34" s="183"/>
      <c r="V34" s="195"/>
    </row>
    <row r="35" spans="2:22" s="88" customFormat="1" ht="12.75">
      <c r="B35" s="241"/>
      <c r="C35" s="241"/>
      <c r="D35" s="241"/>
      <c r="G35" s="191" t="s">
        <v>123</v>
      </c>
      <c r="H35" s="238"/>
      <c r="I35" s="225" t="s">
        <v>124</v>
      </c>
      <c r="J35" s="226"/>
      <c r="K35" s="226"/>
      <c r="L35" s="227"/>
      <c r="P35" s="191" t="s">
        <v>117</v>
      </c>
      <c r="Q35" s="192"/>
      <c r="R35" s="187" t="s">
        <v>8</v>
      </c>
      <c r="S35" s="186"/>
      <c r="T35" s="186"/>
      <c r="U35" s="186"/>
      <c r="V35" s="196"/>
    </row>
    <row r="36" spans="2:22" s="88" customFormat="1" ht="13.5" thickBot="1">
      <c r="B36" s="241"/>
      <c r="C36" s="241"/>
      <c r="D36" s="241"/>
      <c r="G36" s="191" t="s">
        <v>125</v>
      </c>
      <c r="H36" s="238"/>
      <c r="I36" s="225" t="s">
        <v>126</v>
      </c>
      <c r="J36" s="226"/>
      <c r="K36" s="226"/>
      <c r="L36" s="227"/>
      <c r="P36" s="193" t="s">
        <v>118</v>
      </c>
      <c r="Q36" s="194"/>
      <c r="R36" s="197" t="s">
        <v>11</v>
      </c>
      <c r="S36" s="198"/>
      <c r="T36" s="198"/>
      <c r="U36" s="198"/>
      <c r="V36" s="199"/>
    </row>
    <row r="37" spans="2:19" s="88" customFormat="1" ht="13.5" thickBot="1">
      <c r="B37" s="241"/>
      <c r="C37" s="241"/>
      <c r="D37" s="241"/>
      <c r="G37" s="191" t="s">
        <v>128</v>
      </c>
      <c r="H37" s="238"/>
      <c r="I37" s="225" t="s">
        <v>127</v>
      </c>
      <c r="J37" s="226"/>
      <c r="K37" s="226"/>
      <c r="L37" s="227"/>
      <c r="S37" s="89"/>
    </row>
    <row r="38" spans="2:22" s="88" customFormat="1" ht="12.75">
      <c r="B38" s="241"/>
      <c r="C38" s="241"/>
      <c r="D38" s="241"/>
      <c r="G38" s="191" t="s">
        <v>133</v>
      </c>
      <c r="H38" s="237"/>
      <c r="I38" s="225" t="s">
        <v>131</v>
      </c>
      <c r="J38" s="226"/>
      <c r="K38" s="226"/>
      <c r="L38" s="227"/>
      <c r="P38" s="189" t="s">
        <v>42</v>
      </c>
      <c r="Q38" s="190"/>
      <c r="R38" s="182" t="s">
        <v>55</v>
      </c>
      <c r="S38" s="183"/>
      <c r="T38" s="183"/>
      <c r="U38" s="183"/>
      <c r="V38" s="195"/>
    </row>
    <row r="39" spans="7:22" s="88" customFormat="1" ht="12.75">
      <c r="G39" s="191" t="s">
        <v>134</v>
      </c>
      <c r="H39" s="237"/>
      <c r="I39" s="225" t="s">
        <v>132</v>
      </c>
      <c r="J39" s="226"/>
      <c r="K39" s="226"/>
      <c r="L39" s="227"/>
      <c r="P39" s="191" t="s">
        <v>119</v>
      </c>
      <c r="Q39" s="192"/>
      <c r="R39" s="187" t="s">
        <v>7</v>
      </c>
      <c r="S39" s="186"/>
      <c r="T39" s="186"/>
      <c r="U39" s="186"/>
      <c r="V39" s="196"/>
    </row>
    <row r="40" spans="7:22" s="88" customFormat="1" ht="13.5" thickBot="1">
      <c r="G40" s="191" t="s">
        <v>138</v>
      </c>
      <c r="H40" s="238"/>
      <c r="I40" s="225" t="s">
        <v>137</v>
      </c>
      <c r="J40" s="226"/>
      <c r="K40" s="226"/>
      <c r="L40" s="227"/>
      <c r="P40" s="193" t="s">
        <v>120</v>
      </c>
      <c r="Q40" s="194"/>
      <c r="R40" s="197" t="s">
        <v>10</v>
      </c>
      <c r="S40" s="198"/>
      <c r="T40" s="198"/>
      <c r="U40" s="198"/>
      <c r="V40" s="199"/>
    </row>
    <row r="41" spans="7:12" s="88" customFormat="1" ht="13.5" thickBot="1">
      <c r="G41" s="193" t="s">
        <v>139</v>
      </c>
      <c r="H41" s="239"/>
      <c r="I41" s="231" t="s">
        <v>140</v>
      </c>
      <c r="J41" s="232"/>
      <c r="K41" s="232"/>
      <c r="L41" s="233"/>
    </row>
    <row r="42" spans="7:20" s="88" customFormat="1" ht="12.75">
      <c r="G42" s="140"/>
      <c r="H42" s="141"/>
      <c r="I42" s="140"/>
      <c r="J42" s="141"/>
      <c r="K42" s="141"/>
      <c r="L42" s="141"/>
      <c r="P42" s="88" t="s">
        <v>97</v>
      </c>
      <c r="T42" s="89"/>
    </row>
    <row r="43" s="88" customFormat="1" ht="13.5" thickBot="1">
      <c r="U43" s="89"/>
    </row>
    <row r="44" spans="7:22" s="88" customFormat="1" ht="12.75">
      <c r="G44" s="189" t="s">
        <v>42</v>
      </c>
      <c r="H44" s="224"/>
      <c r="I44" s="138" t="s">
        <v>55</v>
      </c>
      <c r="J44" s="90"/>
      <c r="K44" s="90"/>
      <c r="L44" s="139"/>
      <c r="P44" s="234" t="s">
        <v>42</v>
      </c>
      <c r="Q44" s="183"/>
      <c r="R44" s="182" t="s">
        <v>44</v>
      </c>
      <c r="S44" s="183"/>
      <c r="T44" s="183"/>
      <c r="U44" s="183"/>
      <c r="V44" s="184"/>
    </row>
    <row r="45" spans="7:22" s="88" customFormat="1" ht="12.75">
      <c r="G45" s="191" t="s">
        <v>129</v>
      </c>
      <c r="H45" s="236"/>
      <c r="I45" s="225" t="s">
        <v>130</v>
      </c>
      <c r="J45" s="226"/>
      <c r="K45" s="226"/>
      <c r="L45" s="227"/>
      <c r="P45" s="185" t="s">
        <v>112</v>
      </c>
      <c r="Q45" s="186"/>
      <c r="R45" s="187" t="s">
        <v>98</v>
      </c>
      <c r="S45" s="186"/>
      <c r="T45" s="186"/>
      <c r="U45" s="186"/>
      <c r="V45" s="188"/>
    </row>
    <row r="46" spans="7:22" s="88" customFormat="1" ht="12.75">
      <c r="G46" s="191" t="s">
        <v>136</v>
      </c>
      <c r="H46" s="236"/>
      <c r="I46" s="225" t="s">
        <v>135</v>
      </c>
      <c r="J46" s="226"/>
      <c r="K46" s="226"/>
      <c r="L46" s="227"/>
      <c r="P46" s="185" t="s">
        <v>113</v>
      </c>
      <c r="Q46" s="186"/>
      <c r="R46" s="187" t="s">
        <v>99</v>
      </c>
      <c r="S46" s="186"/>
      <c r="T46" s="186"/>
      <c r="U46" s="186"/>
      <c r="V46" s="188"/>
    </row>
    <row r="47" spans="7:22" s="88" customFormat="1" ht="12.75">
      <c r="G47" s="191" t="s">
        <v>142</v>
      </c>
      <c r="H47" s="236"/>
      <c r="I47" s="225" t="s">
        <v>141</v>
      </c>
      <c r="J47" s="226"/>
      <c r="K47" s="226"/>
      <c r="L47" s="227"/>
      <c r="P47" s="185" t="s">
        <v>114</v>
      </c>
      <c r="Q47" s="186"/>
      <c r="R47" s="187" t="s">
        <v>100</v>
      </c>
      <c r="S47" s="186"/>
      <c r="T47" s="186"/>
      <c r="U47" s="186"/>
      <c r="V47" s="188"/>
    </row>
    <row r="48" spans="7:22" s="88" customFormat="1" ht="12.75">
      <c r="G48" s="191" t="s">
        <v>143</v>
      </c>
      <c r="H48" s="236"/>
      <c r="I48" s="225" t="s">
        <v>144</v>
      </c>
      <c r="J48" s="226"/>
      <c r="K48" s="226"/>
      <c r="L48" s="227"/>
      <c r="P48" s="185" t="s">
        <v>222</v>
      </c>
      <c r="Q48" s="186"/>
      <c r="R48" s="187" t="s">
        <v>223</v>
      </c>
      <c r="S48" s="186"/>
      <c r="T48" s="186"/>
      <c r="U48" s="186"/>
      <c r="V48" s="188"/>
    </row>
    <row r="49" spans="5:23" ht="13.5" thickBot="1">
      <c r="E49" s="1"/>
      <c r="F49" s="1"/>
      <c r="G49" s="193" t="s">
        <v>146</v>
      </c>
      <c r="H49" s="235"/>
      <c r="I49" s="231" t="s">
        <v>145</v>
      </c>
      <c r="J49" s="232"/>
      <c r="K49" s="232"/>
      <c r="L49" s="233"/>
      <c r="M49" s="15"/>
      <c r="O49" s="3"/>
      <c r="P49" s="185" t="s">
        <v>115</v>
      </c>
      <c r="Q49" s="186"/>
      <c r="R49" s="187" t="s">
        <v>101</v>
      </c>
      <c r="S49" s="186"/>
      <c r="T49" s="186"/>
      <c r="U49" s="186"/>
      <c r="V49" s="188"/>
      <c r="W49" s="3"/>
    </row>
    <row r="50" spans="5:23" ht="13.5" thickBot="1">
      <c r="E50" s="1"/>
      <c r="F50" s="1"/>
      <c r="M50" s="15"/>
      <c r="O50" s="3"/>
      <c r="P50" s="228" t="s">
        <v>116</v>
      </c>
      <c r="Q50" s="198"/>
      <c r="R50" s="197" t="s">
        <v>102</v>
      </c>
      <c r="S50" s="198"/>
      <c r="T50" s="198"/>
      <c r="U50" s="198"/>
      <c r="V50" s="221"/>
      <c r="W50" s="3"/>
    </row>
    <row r="51" spans="5:23" ht="12.75" customHeight="1">
      <c r="E51" s="1"/>
      <c r="F51" s="1"/>
      <c r="M51" s="15"/>
      <c r="O51" s="3"/>
      <c r="P51" s="3"/>
      <c r="Q51" s="3"/>
      <c r="R51" s="3"/>
      <c r="S51" s="3"/>
      <c r="T51" s="3"/>
      <c r="U51" s="3"/>
      <c r="V51" s="3"/>
      <c r="W51" s="3"/>
    </row>
    <row r="52" spans="5:23" ht="12.75">
      <c r="E52" s="1"/>
      <c r="F52" s="1"/>
      <c r="M52" s="15"/>
      <c r="O52" s="3"/>
      <c r="P52" s="229" t="s">
        <v>148</v>
      </c>
      <c r="Q52" s="230"/>
      <c r="R52" s="230"/>
      <c r="S52" s="230"/>
      <c r="T52" s="230"/>
      <c r="U52" s="230"/>
      <c r="V52" s="3"/>
      <c r="W52" s="3"/>
    </row>
    <row r="53" spans="5:23" ht="12.75">
      <c r="E53" s="1"/>
      <c r="F53" s="1"/>
      <c r="M53" s="15"/>
      <c r="O53" s="3"/>
      <c r="P53" s="230"/>
      <c r="Q53" s="230"/>
      <c r="R53" s="230"/>
      <c r="S53" s="230"/>
      <c r="T53" s="230"/>
      <c r="U53" s="230"/>
      <c r="W53" s="3"/>
    </row>
    <row r="54" spans="5:23" ht="12.75">
      <c r="E54" s="1"/>
      <c r="F54" s="1"/>
      <c r="M54" s="15"/>
      <c r="O54" s="3"/>
      <c r="P54" s="230"/>
      <c r="Q54" s="230"/>
      <c r="R54" s="230"/>
      <c r="S54" s="230"/>
      <c r="T54" s="230"/>
      <c r="U54" s="230"/>
      <c r="W54" s="3"/>
    </row>
    <row r="55" spans="5:23" ht="12.75">
      <c r="E55" s="1"/>
      <c r="F55" s="1"/>
      <c r="M55" s="15"/>
      <c r="O55" s="3"/>
      <c r="P55" s="88"/>
      <c r="Q55" s="88"/>
      <c r="R55" s="88"/>
      <c r="S55" s="88"/>
      <c r="T55" s="88"/>
      <c r="U55" s="88"/>
      <c r="V55" s="88"/>
      <c r="W55" s="3"/>
    </row>
    <row r="56" spans="5:23" ht="12.75">
      <c r="E56" s="1"/>
      <c r="F56" s="1"/>
      <c r="M56" s="15"/>
      <c r="O56" s="3"/>
      <c r="P56" s="88"/>
      <c r="Q56" s="88"/>
      <c r="R56" s="88"/>
      <c r="S56" s="88"/>
      <c r="T56" s="88"/>
      <c r="U56" s="88"/>
      <c r="V56" s="88"/>
      <c r="W56" s="3"/>
    </row>
    <row r="57" spans="16:22" ht="12.75">
      <c r="P57" s="88"/>
      <c r="Q57" s="88"/>
      <c r="R57" s="88"/>
      <c r="S57" s="88"/>
      <c r="T57" s="88"/>
      <c r="U57" s="88"/>
      <c r="V57" s="88"/>
    </row>
    <row r="58" spans="16:22" ht="12.75">
      <c r="P58" s="88"/>
      <c r="Q58" s="88"/>
      <c r="R58" s="88"/>
      <c r="S58" s="88"/>
      <c r="T58" s="88"/>
      <c r="U58" s="88"/>
      <c r="V58" s="88"/>
    </row>
    <row r="59" spans="16:22" ht="12.75">
      <c r="P59" s="88"/>
      <c r="Q59" s="88"/>
      <c r="R59" s="88"/>
      <c r="S59" s="88"/>
      <c r="T59" s="88"/>
      <c r="U59" s="88"/>
      <c r="V59" s="88"/>
    </row>
    <row r="60" spans="16:22" ht="12.75">
      <c r="P60" s="88"/>
      <c r="Q60" s="88"/>
      <c r="R60" s="88"/>
      <c r="S60" s="88"/>
      <c r="T60" s="88"/>
      <c r="U60" s="88"/>
      <c r="V60" s="88"/>
    </row>
    <row r="61" spans="16:22" ht="12.75">
      <c r="P61" s="88"/>
      <c r="Q61" s="88"/>
      <c r="R61" s="88"/>
      <c r="S61" s="88"/>
      <c r="T61" s="88"/>
      <c r="U61" s="88"/>
      <c r="V61" s="88"/>
    </row>
    <row r="62" spans="16:22" ht="12.75">
      <c r="P62" s="3"/>
      <c r="Q62" s="3"/>
      <c r="R62" s="3"/>
      <c r="S62" s="3"/>
      <c r="T62" s="3"/>
      <c r="U62" s="3"/>
      <c r="V62" s="3"/>
    </row>
    <row r="63" spans="16:22" ht="12.75">
      <c r="P63" s="3"/>
      <c r="Q63" s="3"/>
      <c r="R63" s="3"/>
      <c r="S63" s="3"/>
      <c r="T63" s="3"/>
      <c r="U63" s="3"/>
      <c r="V63" s="3"/>
    </row>
    <row r="64" spans="16:22" ht="12.75">
      <c r="P64" s="3"/>
      <c r="Q64" s="3"/>
      <c r="R64" s="3"/>
      <c r="S64" s="3"/>
      <c r="T64" s="3"/>
      <c r="U64" s="3"/>
      <c r="V64" s="3"/>
    </row>
    <row r="65" spans="16:22" ht="12.75">
      <c r="P65" s="3"/>
      <c r="Q65" s="3"/>
      <c r="R65" s="3"/>
      <c r="S65" s="3"/>
      <c r="T65" s="3"/>
      <c r="U65" s="3"/>
      <c r="V65" s="3"/>
    </row>
    <row r="66" spans="16:22" ht="12.75">
      <c r="P66" s="3"/>
      <c r="Q66" s="3"/>
      <c r="R66" s="3"/>
      <c r="S66" s="3"/>
      <c r="T66" s="3"/>
      <c r="U66" s="3"/>
      <c r="V66" s="3"/>
    </row>
    <row r="67" ht="12.75">
      <c r="V67" s="3"/>
    </row>
    <row r="68" ht="12.75">
      <c r="V68" s="3"/>
    </row>
    <row r="69" ht="12.75">
      <c r="V69" s="3"/>
    </row>
  </sheetData>
  <mergeCells count="72">
    <mergeCell ref="P34:Q34"/>
    <mergeCell ref="P35:Q35"/>
    <mergeCell ref="P36:Q36"/>
    <mergeCell ref="F2:F5"/>
    <mergeCell ref="Q4:U4"/>
    <mergeCell ref="L26:N26"/>
    <mergeCell ref="Q26:S26"/>
    <mergeCell ref="R34:V34"/>
    <mergeCell ref="R35:V35"/>
    <mergeCell ref="R36:V36"/>
    <mergeCell ref="B25:D25"/>
    <mergeCell ref="E31:F31"/>
    <mergeCell ref="B27:D27"/>
    <mergeCell ref="G26:I26"/>
    <mergeCell ref="B23:D23"/>
    <mergeCell ref="B26:D26"/>
    <mergeCell ref="V2:X5"/>
    <mergeCell ref="C2:C5"/>
    <mergeCell ref="D2:D5"/>
    <mergeCell ref="G4:K4"/>
    <mergeCell ref="E2:E5"/>
    <mergeCell ref="B2:B5"/>
    <mergeCell ref="L4:P4"/>
    <mergeCell ref="G2:U3"/>
    <mergeCell ref="B34:D38"/>
    <mergeCell ref="G44:H44"/>
    <mergeCell ref="G34:H34"/>
    <mergeCell ref="I35:L35"/>
    <mergeCell ref="I36:L36"/>
    <mergeCell ref="I37:L37"/>
    <mergeCell ref="I38:L38"/>
    <mergeCell ref="I39:L39"/>
    <mergeCell ref="I40:L40"/>
    <mergeCell ref="I41:L41"/>
    <mergeCell ref="P45:Q45"/>
    <mergeCell ref="P46:Q46"/>
    <mergeCell ref="P47:Q47"/>
    <mergeCell ref="P48:Q48"/>
    <mergeCell ref="R38:V38"/>
    <mergeCell ref="G35:H35"/>
    <mergeCell ref="G36:H36"/>
    <mergeCell ref="G37:H37"/>
    <mergeCell ref="G38:H38"/>
    <mergeCell ref="P38:Q38"/>
    <mergeCell ref="G39:H39"/>
    <mergeCell ref="G40:H40"/>
    <mergeCell ref="G45:H45"/>
    <mergeCell ref="G46:H46"/>
    <mergeCell ref="G41:H41"/>
    <mergeCell ref="P40:Q40"/>
    <mergeCell ref="R39:V39"/>
    <mergeCell ref="R40:V40"/>
    <mergeCell ref="I46:L46"/>
    <mergeCell ref="R44:V44"/>
    <mergeCell ref="R45:V45"/>
    <mergeCell ref="R46:V46"/>
    <mergeCell ref="P39:Q39"/>
    <mergeCell ref="I45:L45"/>
    <mergeCell ref="P44:Q44"/>
    <mergeCell ref="G49:H49"/>
    <mergeCell ref="I49:L49"/>
    <mergeCell ref="G47:H47"/>
    <mergeCell ref="G48:H48"/>
    <mergeCell ref="P50:Q50"/>
    <mergeCell ref="R50:V50"/>
    <mergeCell ref="P52:U54"/>
    <mergeCell ref="I47:L47"/>
    <mergeCell ref="I48:L48"/>
    <mergeCell ref="R49:V49"/>
    <mergeCell ref="P49:Q49"/>
    <mergeCell ref="R48:V48"/>
    <mergeCell ref="R47:V47"/>
  </mergeCells>
  <printOptions horizontalCentered="1" vertic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6.140625" style="3" customWidth="1"/>
    <col min="3" max="3" width="15.00390625" style="18" bestFit="1" customWidth="1"/>
    <col min="4" max="4" width="46.00390625" style="3" customWidth="1"/>
    <col min="5" max="5" width="6.00390625" style="3" customWidth="1"/>
    <col min="6" max="6" width="7.00390625" style="3" bestFit="1" customWidth="1"/>
    <col min="7" max="9" width="6.8515625" style="1" bestFit="1" customWidth="1"/>
    <col min="10" max="10" width="4.8515625" style="1" bestFit="1" customWidth="1"/>
    <col min="11" max="14" width="6.8515625" style="1" bestFit="1" customWidth="1"/>
    <col min="15" max="15" width="4.8515625" style="1" bestFit="1" customWidth="1"/>
    <col min="16" max="19" width="6.8515625" style="1" bestFit="1" customWidth="1"/>
    <col min="20" max="20" width="4.7109375" style="1" bestFit="1" customWidth="1"/>
    <col min="21" max="21" width="6.00390625" style="1" bestFit="1" customWidth="1"/>
    <col min="22" max="22" width="5.00390625" style="15" customWidth="1"/>
    <col min="23" max="23" width="5.00390625" style="1" customWidth="1"/>
    <col min="24" max="24" width="5.00390625" style="3" customWidth="1"/>
    <col min="25" max="26" width="6.7109375" style="3" bestFit="1" customWidth="1"/>
    <col min="27" max="16384" width="9.140625" style="3" customWidth="1"/>
  </cols>
  <sheetData>
    <row r="1" spans="2:24" ht="18.75" thickBot="1">
      <c r="B1" s="43" t="s">
        <v>19</v>
      </c>
      <c r="C1" s="8"/>
      <c r="D1" s="9"/>
      <c r="E1" s="9"/>
      <c r="F1" s="9"/>
      <c r="X1" s="74" t="s">
        <v>221</v>
      </c>
    </row>
    <row r="2" spans="2:24" ht="12.75" customHeight="1">
      <c r="B2" s="217" t="s">
        <v>23</v>
      </c>
      <c r="C2" s="166" t="s">
        <v>42</v>
      </c>
      <c r="D2" s="168" t="s">
        <v>0</v>
      </c>
      <c r="E2" s="174" t="s">
        <v>166</v>
      </c>
      <c r="F2" s="214" t="s">
        <v>43</v>
      </c>
      <c r="G2" s="219" t="s">
        <v>167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80" t="s">
        <v>34</v>
      </c>
      <c r="W2" s="181"/>
      <c r="X2" s="176"/>
    </row>
    <row r="3" spans="2:24" ht="12.75">
      <c r="B3" s="218"/>
      <c r="C3" s="167"/>
      <c r="D3" s="169"/>
      <c r="E3" s="175"/>
      <c r="F3" s="215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177"/>
      <c r="W3" s="164"/>
      <c r="X3" s="165"/>
    </row>
    <row r="4" spans="1:24" ht="12.75">
      <c r="A4" s="4"/>
      <c r="B4" s="218"/>
      <c r="C4" s="167"/>
      <c r="D4" s="169"/>
      <c r="E4" s="175"/>
      <c r="F4" s="215"/>
      <c r="G4" s="171" t="s">
        <v>22</v>
      </c>
      <c r="H4" s="172"/>
      <c r="I4" s="172"/>
      <c r="J4" s="172"/>
      <c r="K4" s="173"/>
      <c r="L4" s="216" t="s">
        <v>53</v>
      </c>
      <c r="M4" s="172"/>
      <c r="N4" s="172"/>
      <c r="O4" s="172"/>
      <c r="P4" s="173"/>
      <c r="Q4" s="216" t="s">
        <v>25</v>
      </c>
      <c r="R4" s="172"/>
      <c r="S4" s="172"/>
      <c r="T4" s="172"/>
      <c r="U4" s="173"/>
      <c r="V4" s="177"/>
      <c r="W4" s="164"/>
      <c r="X4" s="165"/>
    </row>
    <row r="5" spans="1:24" ht="12.75">
      <c r="A5" s="4"/>
      <c r="B5" s="218"/>
      <c r="C5" s="167"/>
      <c r="D5" s="170"/>
      <c r="E5" s="175"/>
      <c r="F5" s="215"/>
      <c r="G5" s="116" t="s">
        <v>2</v>
      </c>
      <c r="H5" s="117" t="s">
        <v>3</v>
      </c>
      <c r="I5" s="117" t="s">
        <v>4</v>
      </c>
      <c r="J5" s="117" t="s">
        <v>5</v>
      </c>
      <c r="K5" s="118" t="s">
        <v>6</v>
      </c>
      <c r="L5" s="119" t="s">
        <v>2</v>
      </c>
      <c r="M5" s="117" t="s">
        <v>3</v>
      </c>
      <c r="N5" s="117" t="s">
        <v>4</v>
      </c>
      <c r="O5" s="117" t="s">
        <v>5</v>
      </c>
      <c r="P5" s="120" t="s">
        <v>6</v>
      </c>
      <c r="Q5" s="116" t="s">
        <v>2</v>
      </c>
      <c r="R5" s="117" t="s">
        <v>3</v>
      </c>
      <c r="S5" s="117" t="s">
        <v>4</v>
      </c>
      <c r="T5" s="117" t="s">
        <v>5</v>
      </c>
      <c r="U5" s="118" t="s">
        <v>6</v>
      </c>
      <c r="V5" s="177"/>
      <c r="W5" s="164"/>
      <c r="X5" s="165"/>
    </row>
    <row r="6" spans="2:24" ht="12.75">
      <c r="B6" s="62" t="s">
        <v>45</v>
      </c>
      <c r="C6" s="52"/>
      <c r="D6" s="142"/>
      <c r="E6" s="56">
        <f>SUM(G6:I6,L6:N6,Q6:S6)</f>
        <v>40</v>
      </c>
      <c r="F6" s="95">
        <f>SUM(K6,P6,U6)</f>
        <v>10</v>
      </c>
      <c r="G6" s="55">
        <f aca="true" t="shared" si="0" ref="G6:U6">SUM(G7:G9)</f>
        <v>0</v>
      </c>
      <c r="H6" s="55">
        <f t="shared" si="0"/>
        <v>6</v>
      </c>
      <c r="I6" s="55">
        <f t="shared" si="0"/>
        <v>10</v>
      </c>
      <c r="J6" s="55">
        <f t="shared" si="0"/>
        <v>0</v>
      </c>
      <c r="K6" s="57">
        <f t="shared" si="0"/>
        <v>4</v>
      </c>
      <c r="L6" s="54">
        <f t="shared" si="0"/>
        <v>8</v>
      </c>
      <c r="M6" s="55">
        <f t="shared" si="0"/>
        <v>0</v>
      </c>
      <c r="N6" s="55">
        <f t="shared" si="0"/>
        <v>16</v>
      </c>
      <c r="O6" s="55">
        <f t="shared" si="0"/>
        <v>0</v>
      </c>
      <c r="P6" s="58">
        <f t="shared" si="0"/>
        <v>6</v>
      </c>
      <c r="Q6" s="55">
        <f t="shared" si="0"/>
        <v>0</v>
      </c>
      <c r="R6" s="55">
        <f t="shared" si="0"/>
        <v>0</v>
      </c>
      <c r="S6" s="55">
        <f t="shared" si="0"/>
        <v>0</v>
      </c>
      <c r="T6" s="55">
        <f t="shared" si="0"/>
        <v>0</v>
      </c>
      <c r="U6" s="57">
        <f t="shared" si="0"/>
        <v>0</v>
      </c>
      <c r="V6" s="59"/>
      <c r="W6" s="60"/>
      <c r="X6" s="61"/>
    </row>
    <row r="7" spans="2:24" ht="12.75">
      <c r="B7" s="14" t="s">
        <v>22</v>
      </c>
      <c r="C7" s="19" t="s">
        <v>110</v>
      </c>
      <c r="D7" s="143" t="s">
        <v>9</v>
      </c>
      <c r="E7" s="10">
        <f>SUM(G7:I7,L7:N7,Q7:S7)</f>
        <v>16</v>
      </c>
      <c r="F7" s="96">
        <f>SUM(K7,P7,U7)</f>
        <v>4</v>
      </c>
      <c r="G7" s="5"/>
      <c r="H7" s="2"/>
      <c r="I7" s="2"/>
      <c r="J7" s="2"/>
      <c r="K7" s="13"/>
      <c r="L7" s="82">
        <v>0</v>
      </c>
      <c r="M7" s="2">
        <v>0</v>
      </c>
      <c r="N7" s="2">
        <v>16</v>
      </c>
      <c r="O7" s="2" t="s">
        <v>17</v>
      </c>
      <c r="P7" s="6">
        <v>4</v>
      </c>
      <c r="Q7" s="5"/>
      <c r="R7" s="2"/>
      <c r="S7" s="2"/>
      <c r="T7" s="2"/>
      <c r="U7" s="13"/>
      <c r="V7" s="23"/>
      <c r="W7" s="24"/>
      <c r="X7" s="16"/>
    </row>
    <row r="8" spans="2:24" ht="12.75">
      <c r="B8" s="14" t="s">
        <v>24</v>
      </c>
      <c r="C8" s="19"/>
      <c r="D8" s="143" t="s">
        <v>54</v>
      </c>
      <c r="E8" s="10">
        <f>SUM(G8:I8,L8:N8,Q8:S8)</f>
        <v>16</v>
      </c>
      <c r="F8" s="96">
        <f>SUM(K8,P8,U8)</f>
        <v>4</v>
      </c>
      <c r="G8" s="5">
        <v>0</v>
      </c>
      <c r="H8" s="2">
        <v>6</v>
      </c>
      <c r="I8" s="2">
        <v>10</v>
      </c>
      <c r="J8" s="2" t="s">
        <v>17</v>
      </c>
      <c r="K8" s="13">
        <v>4</v>
      </c>
      <c r="L8" s="82"/>
      <c r="M8" s="2"/>
      <c r="N8" s="2"/>
      <c r="O8" s="2"/>
      <c r="P8" s="6"/>
      <c r="Q8" s="5"/>
      <c r="R8" s="2"/>
      <c r="S8" s="2"/>
      <c r="T8" s="2"/>
      <c r="U8" s="13"/>
      <c r="V8" s="23"/>
      <c r="W8" s="24"/>
      <c r="X8" s="16"/>
    </row>
    <row r="9" spans="1:24" ht="13.5" thickBot="1">
      <c r="A9" s="4"/>
      <c r="B9" s="14" t="s">
        <v>25</v>
      </c>
      <c r="C9" s="19"/>
      <c r="D9" s="143" t="s">
        <v>55</v>
      </c>
      <c r="E9" s="10">
        <f>SUM(G9:I9,L9:N9,Q9:S9)</f>
        <v>8</v>
      </c>
      <c r="F9" s="96">
        <f>SUM(K9,P9,U9)</f>
        <v>2</v>
      </c>
      <c r="G9" s="5"/>
      <c r="H9" s="2"/>
      <c r="I9" s="2"/>
      <c r="J9" s="2"/>
      <c r="K9" s="13"/>
      <c r="L9" s="82">
        <v>8</v>
      </c>
      <c r="M9" s="2">
        <v>0</v>
      </c>
      <c r="N9" s="2">
        <v>0</v>
      </c>
      <c r="O9" s="2" t="s">
        <v>16</v>
      </c>
      <c r="P9" s="6">
        <v>2</v>
      </c>
      <c r="Q9" s="5"/>
      <c r="R9" s="2"/>
      <c r="S9" s="2"/>
      <c r="T9" s="2"/>
      <c r="U9" s="13"/>
      <c r="V9" s="23"/>
      <c r="W9" s="24"/>
      <c r="X9" s="16"/>
    </row>
    <row r="10" spans="2:24" ht="12.75">
      <c r="B10" s="121" t="s">
        <v>56</v>
      </c>
      <c r="C10" s="122"/>
      <c r="D10" s="123"/>
      <c r="E10" s="124">
        <f aca="true" t="shared" si="1" ref="E10:E32">SUM(G10:I10,L10:N10,Q10:S10)</f>
        <v>204</v>
      </c>
      <c r="F10" s="125">
        <f aca="true" t="shared" si="2" ref="F10:F31">SUM(K10,P10,U10)</f>
        <v>60</v>
      </c>
      <c r="G10" s="126">
        <f>SUM(G11:G29)</f>
        <v>55</v>
      </c>
      <c r="H10" s="126">
        <f>SUM(H11:H29)</f>
        <v>22</v>
      </c>
      <c r="I10" s="126">
        <f>SUM(I11:I29)</f>
        <v>16</v>
      </c>
      <c r="J10" s="126"/>
      <c r="K10" s="127">
        <f>SUM(K11:K29)</f>
        <v>28</v>
      </c>
      <c r="L10" s="128">
        <f>SUM(L11:L29)</f>
        <v>43</v>
      </c>
      <c r="M10" s="126">
        <f>SUM(M11:M29)</f>
        <v>22</v>
      </c>
      <c r="N10" s="126">
        <f>SUM(N11:N29)</f>
        <v>14</v>
      </c>
      <c r="O10" s="126"/>
      <c r="P10" s="129">
        <f>SUM(P11:P29)</f>
        <v>23</v>
      </c>
      <c r="Q10" s="126">
        <f>SUM(Q11:Q29)</f>
        <v>18</v>
      </c>
      <c r="R10" s="126">
        <f>SUM(R11:R29)</f>
        <v>6</v>
      </c>
      <c r="S10" s="126">
        <f>SUM(S11:S29)</f>
        <v>8</v>
      </c>
      <c r="T10" s="126"/>
      <c r="U10" s="127">
        <f>SUM(U11:U29)</f>
        <v>9</v>
      </c>
      <c r="V10" s="130"/>
      <c r="W10" s="131"/>
      <c r="X10" s="132"/>
    </row>
    <row r="11" spans="1:24" ht="12.75">
      <c r="A11" s="4"/>
      <c r="B11" s="14" t="s">
        <v>26</v>
      </c>
      <c r="C11" s="19" t="s">
        <v>103</v>
      </c>
      <c r="D11" s="143" t="s">
        <v>21</v>
      </c>
      <c r="E11" s="10">
        <f t="shared" si="1"/>
        <v>12</v>
      </c>
      <c r="F11" s="96">
        <f t="shared" si="2"/>
        <v>4</v>
      </c>
      <c r="G11" s="5">
        <v>6</v>
      </c>
      <c r="H11" s="2">
        <v>6</v>
      </c>
      <c r="I11" s="2">
        <v>0</v>
      </c>
      <c r="J11" s="2" t="s">
        <v>16</v>
      </c>
      <c r="K11" s="13">
        <v>4</v>
      </c>
      <c r="L11" s="82"/>
      <c r="M11" s="2"/>
      <c r="N11" s="2"/>
      <c r="O11" s="2"/>
      <c r="P11" s="6"/>
      <c r="Q11" s="5"/>
      <c r="R11" s="2"/>
      <c r="S11" s="2"/>
      <c r="T11" s="2"/>
      <c r="U11" s="13"/>
      <c r="V11" s="21"/>
      <c r="W11" s="22"/>
      <c r="X11" s="17"/>
    </row>
    <row r="12" spans="1:24" ht="12.75">
      <c r="A12" s="4"/>
      <c r="B12" s="14" t="s">
        <v>1</v>
      </c>
      <c r="C12" s="19" t="s">
        <v>104</v>
      </c>
      <c r="D12" s="143" t="s">
        <v>52</v>
      </c>
      <c r="E12" s="10">
        <f t="shared" si="1"/>
        <v>12</v>
      </c>
      <c r="F12" s="96">
        <f t="shared" si="2"/>
        <v>4</v>
      </c>
      <c r="G12" s="5"/>
      <c r="H12" s="2"/>
      <c r="I12" s="2"/>
      <c r="J12" s="2"/>
      <c r="K12" s="13"/>
      <c r="L12" s="82">
        <v>6</v>
      </c>
      <c r="M12" s="2">
        <v>6</v>
      </c>
      <c r="N12" s="2">
        <v>0</v>
      </c>
      <c r="O12" s="2" t="s">
        <v>16</v>
      </c>
      <c r="P12" s="6">
        <v>4</v>
      </c>
      <c r="Q12" s="5"/>
      <c r="R12" s="2"/>
      <c r="S12" s="2"/>
      <c r="T12" s="2"/>
      <c r="U12" s="13"/>
      <c r="V12" s="21" t="s">
        <v>26</v>
      </c>
      <c r="W12" s="22"/>
      <c r="X12" s="17"/>
    </row>
    <row r="13" spans="1:24" ht="12.75">
      <c r="A13" s="4"/>
      <c r="B13" s="14" t="s">
        <v>13</v>
      </c>
      <c r="C13" s="19" t="s">
        <v>210</v>
      </c>
      <c r="D13" s="143" t="s">
        <v>206</v>
      </c>
      <c r="E13" s="10">
        <f t="shared" si="1"/>
        <v>10</v>
      </c>
      <c r="F13" s="96">
        <f t="shared" si="2"/>
        <v>3</v>
      </c>
      <c r="G13" s="5">
        <v>4</v>
      </c>
      <c r="H13" s="2">
        <v>6</v>
      </c>
      <c r="I13" s="2">
        <v>0</v>
      </c>
      <c r="J13" s="2" t="s">
        <v>17</v>
      </c>
      <c r="K13" s="13">
        <v>3</v>
      </c>
      <c r="L13" s="82"/>
      <c r="M13" s="2"/>
      <c r="N13" s="2"/>
      <c r="O13" s="2"/>
      <c r="P13" s="6"/>
      <c r="Q13" s="5"/>
      <c r="R13" s="2"/>
      <c r="S13" s="2"/>
      <c r="T13" s="2"/>
      <c r="U13" s="13"/>
      <c r="V13" s="21"/>
      <c r="W13" s="22"/>
      <c r="X13" s="17"/>
    </row>
    <row r="14" spans="1:24" ht="12.75">
      <c r="A14" s="4"/>
      <c r="B14" s="14" t="s">
        <v>18</v>
      </c>
      <c r="C14" s="19" t="s">
        <v>211</v>
      </c>
      <c r="D14" s="143" t="s">
        <v>207</v>
      </c>
      <c r="E14" s="10">
        <f t="shared" si="1"/>
        <v>9</v>
      </c>
      <c r="F14" s="96">
        <f t="shared" si="2"/>
        <v>3</v>
      </c>
      <c r="G14" s="5"/>
      <c r="H14" s="2"/>
      <c r="I14" s="2"/>
      <c r="J14" s="2"/>
      <c r="K14" s="13"/>
      <c r="L14" s="82">
        <v>3</v>
      </c>
      <c r="M14" s="2">
        <v>6</v>
      </c>
      <c r="N14" s="2">
        <v>0</v>
      </c>
      <c r="O14" s="2" t="s">
        <v>17</v>
      </c>
      <c r="P14" s="6">
        <v>3</v>
      </c>
      <c r="Q14" s="5"/>
      <c r="R14" s="2"/>
      <c r="S14" s="2"/>
      <c r="T14" s="2"/>
      <c r="U14" s="13"/>
      <c r="V14" s="21"/>
      <c r="W14" s="22"/>
      <c r="X14" s="17"/>
    </row>
    <row r="15" spans="1:24" ht="12.75">
      <c r="A15" s="4"/>
      <c r="B15" s="14" t="s">
        <v>14</v>
      </c>
      <c r="C15" s="19" t="s">
        <v>212</v>
      </c>
      <c r="D15" s="143" t="s">
        <v>153</v>
      </c>
      <c r="E15" s="10">
        <f t="shared" si="1"/>
        <v>15</v>
      </c>
      <c r="F15" s="96">
        <f t="shared" si="2"/>
        <v>5</v>
      </c>
      <c r="G15" s="5">
        <v>15</v>
      </c>
      <c r="H15" s="2">
        <v>0</v>
      </c>
      <c r="I15" s="2">
        <v>0</v>
      </c>
      <c r="J15" s="2" t="s">
        <v>16</v>
      </c>
      <c r="K15" s="13">
        <v>5</v>
      </c>
      <c r="L15" s="82"/>
      <c r="M15" s="2"/>
      <c r="N15" s="2"/>
      <c r="O15" s="2"/>
      <c r="P15" s="6"/>
      <c r="Q15" s="5"/>
      <c r="R15" s="2"/>
      <c r="S15" s="2"/>
      <c r="T15" s="2"/>
      <c r="U15" s="13"/>
      <c r="V15" s="23"/>
      <c r="W15" s="24"/>
      <c r="X15" s="16"/>
    </row>
    <row r="16" spans="1:24" ht="12.75">
      <c r="A16" s="4"/>
      <c r="B16" s="14" t="s">
        <v>27</v>
      </c>
      <c r="C16" s="19" t="s">
        <v>213</v>
      </c>
      <c r="D16" s="143" t="s">
        <v>151</v>
      </c>
      <c r="E16" s="10">
        <f t="shared" si="1"/>
        <v>12</v>
      </c>
      <c r="F16" s="96">
        <f t="shared" si="2"/>
        <v>3</v>
      </c>
      <c r="G16" s="5"/>
      <c r="H16" s="2"/>
      <c r="I16" s="2"/>
      <c r="J16" s="2"/>
      <c r="K16" s="13"/>
      <c r="L16" s="82">
        <v>12</v>
      </c>
      <c r="M16" s="2">
        <v>0</v>
      </c>
      <c r="N16" s="2">
        <v>0</v>
      </c>
      <c r="O16" s="2" t="s">
        <v>16</v>
      </c>
      <c r="P16" s="6">
        <v>3</v>
      </c>
      <c r="Q16" s="5"/>
      <c r="R16" s="2"/>
      <c r="S16" s="2"/>
      <c r="T16" s="2"/>
      <c r="U16" s="13"/>
      <c r="V16" s="23"/>
      <c r="W16" s="24"/>
      <c r="X16" s="16"/>
    </row>
    <row r="17" spans="1:25" ht="12.75">
      <c r="A17" s="4"/>
      <c r="B17" s="14" t="s">
        <v>15</v>
      </c>
      <c r="C17" s="19" t="s">
        <v>214</v>
      </c>
      <c r="D17" s="143" t="s">
        <v>152</v>
      </c>
      <c r="E17" s="10">
        <f t="shared" si="1"/>
        <v>12</v>
      </c>
      <c r="F17" s="96">
        <f t="shared" si="2"/>
        <v>3</v>
      </c>
      <c r="G17" s="5">
        <v>12</v>
      </c>
      <c r="H17" s="2">
        <v>0</v>
      </c>
      <c r="I17" s="2">
        <v>0</v>
      </c>
      <c r="J17" s="2" t="s">
        <v>16</v>
      </c>
      <c r="K17" s="13">
        <v>3</v>
      </c>
      <c r="L17" s="82"/>
      <c r="M17" s="2"/>
      <c r="N17" s="2"/>
      <c r="O17" s="2"/>
      <c r="P17" s="6"/>
      <c r="Q17" s="5"/>
      <c r="R17" s="2"/>
      <c r="S17" s="2"/>
      <c r="T17" s="2"/>
      <c r="U17" s="13"/>
      <c r="V17" s="23"/>
      <c r="W17" s="24"/>
      <c r="X17" s="16"/>
      <c r="Y17" s="4"/>
    </row>
    <row r="18" spans="1:25" ht="12.75">
      <c r="A18" s="4"/>
      <c r="B18" s="14" t="s">
        <v>28</v>
      </c>
      <c r="C18" s="19" t="s">
        <v>215</v>
      </c>
      <c r="D18" s="143" t="s">
        <v>208</v>
      </c>
      <c r="E18" s="10">
        <f t="shared" si="1"/>
        <v>8</v>
      </c>
      <c r="F18" s="96">
        <f t="shared" si="2"/>
        <v>2</v>
      </c>
      <c r="G18" s="5">
        <v>0</v>
      </c>
      <c r="H18" s="2">
        <v>0</v>
      </c>
      <c r="I18" s="2">
        <v>8</v>
      </c>
      <c r="J18" s="2" t="s">
        <v>17</v>
      </c>
      <c r="K18" s="13">
        <v>2</v>
      </c>
      <c r="L18" s="82"/>
      <c r="M18" s="2"/>
      <c r="N18" s="2"/>
      <c r="O18" s="2"/>
      <c r="P18" s="6"/>
      <c r="Q18" s="5"/>
      <c r="R18" s="2"/>
      <c r="S18" s="2"/>
      <c r="T18" s="2"/>
      <c r="U18" s="13"/>
      <c r="V18" s="23" t="s">
        <v>15</v>
      </c>
      <c r="W18" s="24"/>
      <c r="X18" s="16"/>
      <c r="Y18" s="4"/>
    </row>
    <row r="19" spans="2:24" ht="12.75">
      <c r="B19" s="14" t="s">
        <v>29</v>
      </c>
      <c r="C19" s="19" t="s">
        <v>216</v>
      </c>
      <c r="D19" s="143" t="s">
        <v>162</v>
      </c>
      <c r="E19" s="10">
        <f t="shared" si="1"/>
        <v>18</v>
      </c>
      <c r="F19" s="96">
        <f t="shared" si="2"/>
        <v>5</v>
      </c>
      <c r="G19" s="5"/>
      <c r="H19" s="2"/>
      <c r="I19" s="2"/>
      <c r="J19" s="2"/>
      <c r="K19" s="13"/>
      <c r="L19" s="82">
        <v>12</v>
      </c>
      <c r="M19" s="2">
        <v>0</v>
      </c>
      <c r="N19" s="2">
        <v>6</v>
      </c>
      <c r="O19" s="2" t="s">
        <v>16</v>
      </c>
      <c r="P19" s="6">
        <v>5</v>
      </c>
      <c r="Q19" s="5"/>
      <c r="R19" s="2"/>
      <c r="S19" s="2"/>
      <c r="T19" s="2"/>
      <c r="U19" s="13"/>
      <c r="V19" s="23"/>
      <c r="W19" s="24"/>
      <c r="X19" s="16"/>
    </row>
    <row r="20" spans="2:24" ht="12.75">
      <c r="B20" s="14" t="s">
        <v>30</v>
      </c>
      <c r="C20" s="19" t="s">
        <v>217</v>
      </c>
      <c r="D20" s="143" t="s">
        <v>163</v>
      </c>
      <c r="E20" s="10">
        <f>SUM(G20:I20,L20:N20,Q20:S20)</f>
        <v>8</v>
      </c>
      <c r="F20" s="96">
        <f>SUM(K20,P20,U20)</f>
        <v>2</v>
      </c>
      <c r="G20" s="5">
        <v>8</v>
      </c>
      <c r="H20" s="2">
        <v>0</v>
      </c>
      <c r="I20" s="2">
        <v>0</v>
      </c>
      <c r="J20" s="2" t="s">
        <v>16</v>
      </c>
      <c r="K20" s="13">
        <v>2</v>
      </c>
      <c r="L20" s="82"/>
      <c r="M20" s="2"/>
      <c r="N20" s="2"/>
      <c r="O20" s="2"/>
      <c r="P20" s="6"/>
      <c r="Q20" s="5"/>
      <c r="R20" s="2"/>
      <c r="S20" s="2"/>
      <c r="T20" s="2"/>
      <c r="U20" s="13"/>
      <c r="V20" s="23"/>
      <c r="W20" s="24"/>
      <c r="X20" s="16"/>
    </row>
    <row r="21" spans="2:24" ht="12.75">
      <c r="B21" s="14" t="s">
        <v>31</v>
      </c>
      <c r="C21" s="19" t="s">
        <v>218</v>
      </c>
      <c r="D21" s="143" t="s">
        <v>155</v>
      </c>
      <c r="E21" s="10">
        <f>SUM(G21:I21,L21:N21,Q21:S21)</f>
        <v>8</v>
      </c>
      <c r="F21" s="96">
        <f>SUM(K21,P21,U21)</f>
        <v>2</v>
      </c>
      <c r="G21" s="5"/>
      <c r="H21" s="2"/>
      <c r="I21" s="2"/>
      <c r="J21" s="2"/>
      <c r="K21" s="13"/>
      <c r="L21" s="82">
        <v>0</v>
      </c>
      <c r="M21" s="2">
        <v>0</v>
      </c>
      <c r="N21" s="2">
        <v>8</v>
      </c>
      <c r="O21" s="2" t="s">
        <v>17</v>
      </c>
      <c r="P21" s="6">
        <v>2</v>
      </c>
      <c r="Q21" s="5"/>
      <c r="R21" s="2"/>
      <c r="S21" s="2"/>
      <c r="T21" s="2"/>
      <c r="U21" s="13"/>
      <c r="V21" s="23" t="s">
        <v>30</v>
      </c>
      <c r="W21" s="24"/>
      <c r="X21" s="16"/>
    </row>
    <row r="22" spans="2:24" ht="12.75">
      <c r="B22" s="14" t="s">
        <v>32</v>
      </c>
      <c r="C22" s="19" t="s">
        <v>219</v>
      </c>
      <c r="D22" s="143" t="s">
        <v>154</v>
      </c>
      <c r="E22" s="10">
        <f>SUM(G22:I22,L22:N22,Q22:S22)</f>
        <v>12</v>
      </c>
      <c r="F22" s="96">
        <f>SUM(K22,P22,U22)</f>
        <v>3</v>
      </c>
      <c r="G22" s="5"/>
      <c r="H22" s="2"/>
      <c r="I22" s="2"/>
      <c r="J22" s="2"/>
      <c r="K22" s="13"/>
      <c r="L22" s="82"/>
      <c r="M22" s="2"/>
      <c r="N22" s="2"/>
      <c r="O22" s="2"/>
      <c r="P22" s="6"/>
      <c r="Q22" s="5">
        <v>12</v>
      </c>
      <c r="R22" s="2">
        <v>0</v>
      </c>
      <c r="S22" s="2">
        <v>0</v>
      </c>
      <c r="T22" s="2" t="s">
        <v>16</v>
      </c>
      <c r="U22" s="13">
        <v>3</v>
      </c>
      <c r="V22" s="23"/>
      <c r="W22" s="24"/>
      <c r="X22" s="16"/>
    </row>
    <row r="23" spans="2:24" ht="12.75">
      <c r="B23" s="14" t="s">
        <v>33</v>
      </c>
      <c r="C23" s="19" t="s">
        <v>220</v>
      </c>
      <c r="D23" s="143" t="s">
        <v>156</v>
      </c>
      <c r="E23" s="10">
        <f>SUM(G23:I23,L23:N23,Q23:S23)</f>
        <v>8</v>
      </c>
      <c r="F23" s="96">
        <f>SUM(K23,P23,U23)</f>
        <v>2</v>
      </c>
      <c r="G23" s="5"/>
      <c r="H23" s="2"/>
      <c r="I23" s="2"/>
      <c r="J23" s="2"/>
      <c r="K23" s="13"/>
      <c r="L23" s="82"/>
      <c r="M23" s="2"/>
      <c r="N23" s="2"/>
      <c r="O23" s="2"/>
      <c r="P23" s="6"/>
      <c r="Q23" s="5">
        <v>0</v>
      </c>
      <c r="R23" s="2">
        <v>0</v>
      </c>
      <c r="S23" s="2">
        <v>8</v>
      </c>
      <c r="T23" s="2" t="s">
        <v>17</v>
      </c>
      <c r="U23" s="13">
        <v>2</v>
      </c>
      <c r="V23" s="23" t="s">
        <v>32</v>
      </c>
      <c r="W23" s="24"/>
      <c r="X23" s="16"/>
    </row>
    <row r="24" spans="2:24" ht="12.75">
      <c r="B24" s="14" t="s">
        <v>157</v>
      </c>
      <c r="C24" s="19" t="s">
        <v>107</v>
      </c>
      <c r="D24" s="143" t="s">
        <v>37</v>
      </c>
      <c r="E24" s="10">
        <f t="shared" si="1"/>
        <v>12</v>
      </c>
      <c r="F24" s="96">
        <f t="shared" si="2"/>
        <v>4</v>
      </c>
      <c r="G24" s="5">
        <v>6</v>
      </c>
      <c r="H24" s="2">
        <v>6</v>
      </c>
      <c r="I24" s="2">
        <v>0</v>
      </c>
      <c r="J24" s="2" t="s">
        <v>17</v>
      </c>
      <c r="K24" s="13">
        <v>4</v>
      </c>
      <c r="L24" s="82"/>
      <c r="M24" s="2"/>
      <c r="N24" s="2"/>
      <c r="O24" s="2"/>
      <c r="P24" s="6"/>
      <c r="Q24" s="5"/>
      <c r="R24" s="2"/>
      <c r="S24" s="2"/>
      <c r="T24" s="2"/>
      <c r="U24" s="13"/>
      <c r="V24" s="25"/>
      <c r="W24" s="24"/>
      <c r="X24" s="16"/>
    </row>
    <row r="25" spans="2:24" ht="12.75">
      <c r="B25" s="14" t="s">
        <v>158</v>
      </c>
      <c r="C25" s="19" t="s">
        <v>108</v>
      </c>
      <c r="D25" s="143" t="s">
        <v>38</v>
      </c>
      <c r="E25" s="10">
        <f t="shared" si="1"/>
        <v>12</v>
      </c>
      <c r="F25" s="96">
        <f t="shared" si="2"/>
        <v>4</v>
      </c>
      <c r="G25" s="5"/>
      <c r="H25" s="2"/>
      <c r="I25" s="2"/>
      <c r="J25" s="2"/>
      <c r="K25" s="13"/>
      <c r="L25" s="82">
        <v>6</v>
      </c>
      <c r="M25" s="2">
        <v>6</v>
      </c>
      <c r="N25" s="2">
        <v>0</v>
      </c>
      <c r="O25" s="2" t="s">
        <v>17</v>
      </c>
      <c r="P25" s="6">
        <v>4</v>
      </c>
      <c r="Q25" s="5"/>
      <c r="R25" s="2"/>
      <c r="S25" s="2"/>
      <c r="T25" s="2"/>
      <c r="U25" s="13"/>
      <c r="V25" s="25"/>
      <c r="W25" s="24"/>
      <c r="X25" s="16"/>
    </row>
    <row r="26" spans="2:24" ht="12.75">
      <c r="B26" s="14" t="s">
        <v>159</v>
      </c>
      <c r="C26" s="19" t="s">
        <v>109</v>
      </c>
      <c r="D26" s="143" t="s">
        <v>39</v>
      </c>
      <c r="E26" s="10">
        <f t="shared" si="1"/>
        <v>12</v>
      </c>
      <c r="F26" s="96">
        <f t="shared" si="2"/>
        <v>4</v>
      </c>
      <c r="G26" s="5"/>
      <c r="H26" s="2"/>
      <c r="I26" s="2"/>
      <c r="J26" s="2"/>
      <c r="K26" s="13"/>
      <c r="L26" s="82"/>
      <c r="M26" s="2"/>
      <c r="N26" s="2"/>
      <c r="O26" s="2"/>
      <c r="P26" s="6"/>
      <c r="Q26" s="5">
        <v>6</v>
      </c>
      <c r="R26" s="2">
        <v>6</v>
      </c>
      <c r="S26" s="2">
        <v>0</v>
      </c>
      <c r="T26" s="2" t="s">
        <v>17</v>
      </c>
      <c r="U26" s="13">
        <v>4</v>
      </c>
      <c r="V26" s="25"/>
      <c r="W26" s="24"/>
      <c r="X26" s="16"/>
    </row>
    <row r="27" spans="2:24" ht="12.75">
      <c r="B27" s="14" t="s">
        <v>160</v>
      </c>
      <c r="C27" s="20" t="s">
        <v>121</v>
      </c>
      <c r="D27" s="144" t="s">
        <v>20</v>
      </c>
      <c r="E27" s="10">
        <f t="shared" si="1"/>
        <v>8</v>
      </c>
      <c r="F27" s="96">
        <f t="shared" si="2"/>
        <v>3</v>
      </c>
      <c r="G27" s="5">
        <v>0</v>
      </c>
      <c r="H27" s="2">
        <v>0</v>
      </c>
      <c r="I27" s="2">
        <v>8</v>
      </c>
      <c r="J27" s="2" t="s">
        <v>17</v>
      </c>
      <c r="K27" s="13">
        <v>3</v>
      </c>
      <c r="L27" s="82"/>
      <c r="M27" s="2"/>
      <c r="N27" s="2"/>
      <c r="O27" s="2"/>
      <c r="P27" s="6"/>
      <c r="Q27" s="5"/>
      <c r="R27" s="2"/>
      <c r="S27" s="2"/>
      <c r="T27" s="2"/>
      <c r="U27" s="13"/>
      <c r="V27" s="25"/>
      <c r="W27" s="24"/>
      <c r="X27" s="16"/>
    </row>
    <row r="28" spans="2:24" ht="12.75">
      <c r="B28" s="14" t="s">
        <v>161</v>
      </c>
      <c r="C28" s="19"/>
      <c r="D28" s="143" t="s">
        <v>40</v>
      </c>
      <c r="E28" s="10">
        <f t="shared" si="1"/>
        <v>8</v>
      </c>
      <c r="F28" s="96">
        <f t="shared" si="2"/>
        <v>2</v>
      </c>
      <c r="G28" s="5">
        <v>4</v>
      </c>
      <c r="H28" s="2">
        <v>4</v>
      </c>
      <c r="I28" s="2">
        <v>0</v>
      </c>
      <c r="J28" s="2" t="s">
        <v>17</v>
      </c>
      <c r="K28" s="13">
        <v>2</v>
      </c>
      <c r="L28" s="82"/>
      <c r="M28" s="2"/>
      <c r="N28" s="2"/>
      <c r="O28" s="2"/>
      <c r="P28" s="6"/>
      <c r="Q28" s="5"/>
      <c r="R28" s="2"/>
      <c r="S28" s="2"/>
      <c r="T28" s="2"/>
      <c r="U28" s="13"/>
      <c r="V28" s="23"/>
      <c r="W28" s="24"/>
      <c r="X28" s="16"/>
    </row>
    <row r="29" spans="2:24" ht="12.75">
      <c r="B29" s="14" t="s">
        <v>164</v>
      </c>
      <c r="C29" s="19"/>
      <c r="D29" s="143" t="s">
        <v>41</v>
      </c>
      <c r="E29" s="10">
        <f t="shared" si="1"/>
        <v>8</v>
      </c>
      <c r="F29" s="96">
        <f t="shared" si="2"/>
        <v>2</v>
      </c>
      <c r="G29" s="5"/>
      <c r="H29" s="2"/>
      <c r="I29" s="2"/>
      <c r="J29" s="2"/>
      <c r="K29" s="13"/>
      <c r="L29" s="82">
        <v>4</v>
      </c>
      <c r="M29" s="2">
        <v>4</v>
      </c>
      <c r="N29" s="2">
        <v>0</v>
      </c>
      <c r="O29" s="2" t="s">
        <v>17</v>
      </c>
      <c r="P29" s="6">
        <v>2</v>
      </c>
      <c r="Q29" s="5"/>
      <c r="R29" s="2"/>
      <c r="S29" s="2"/>
      <c r="T29" s="2"/>
      <c r="U29" s="13"/>
      <c r="V29" s="23"/>
      <c r="W29" s="24"/>
      <c r="X29" s="16"/>
    </row>
    <row r="30" spans="2:24" ht="12.75">
      <c r="B30" s="204" t="s">
        <v>12</v>
      </c>
      <c r="C30" s="205"/>
      <c r="D30" s="206"/>
      <c r="E30" s="56">
        <f t="shared" si="1"/>
        <v>36</v>
      </c>
      <c r="F30" s="95">
        <f t="shared" si="2"/>
        <v>20</v>
      </c>
      <c r="G30" s="64">
        <f aca="true" t="shared" si="3" ref="G30:U30">SUM(G31:G31)</f>
        <v>0</v>
      </c>
      <c r="H30" s="64">
        <f t="shared" si="3"/>
        <v>0</v>
      </c>
      <c r="I30" s="64">
        <f t="shared" si="3"/>
        <v>0</v>
      </c>
      <c r="J30" s="64">
        <f t="shared" si="3"/>
        <v>0</v>
      </c>
      <c r="K30" s="65">
        <f t="shared" si="3"/>
        <v>0</v>
      </c>
      <c r="L30" s="63">
        <f t="shared" si="3"/>
        <v>0</v>
      </c>
      <c r="M30" s="64">
        <f t="shared" si="3"/>
        <v>0</v>
      </c>
      <c r="N30" s="64">
        <f t="shared" si="3"/>
        <v>0</v>
      </c>
      <c r="O30" s="64">
        <f t="shared" si="3"/>
        <v>0</v>
      </c>
      <c r="P30" s="66">
        <f t="shared" si="3"/>
        <v>0</v>
      </c>
      <c r="Q30" s="64">
        <f t="shared" si="3"/>
        <v>0</v>
      </c>
      <c r="R30" s="64">
        <f t="shared" si="3"/>
        <v>8</v>
      </c>
      <c r="S30" s="64">
        <f t="shared" si="3"/>
        <v>28</v>
      </c>
      <c r="T30" s="64">
        <f t="shared" si="3"/>
        <v>0</v>
      </c>
      <c r="U30" s="65">
        <f t="shared" si="3"/>
        <v>20</v>
      </c>
      <c r="V30" s="59"/>
      <c r="W30" s="60"/>
      <c r="X30" s="61"/>
    </row>
    <row r="31" spans="2:24" ht="15" thickBot="1">
      <c r="B31" s="72" t="s">
        <v>165</v>
      </c>
      <c r="C31" s="73" t="s">
        <v>111</v>
      </c>
      <c r="D31" s="26" t="s">
        <v>12</v>
      </c>
      <c r="E31" s="103">
        <f t="shared" si="1"/>
        <v>36</v>
      </c>
      <c r="F31" s="104">
        <f t="shared" si="2"/>
        <v>20</v>
      </c>
      <c r="G31" s="80"/>
      <c r="H31" s="27"/>
      <c r="I31" s="27"/>
      <c r="J31" s="27"/>
      <c r="K31" s="28"/>
      <c r="L31" s="83"/>
      <c r="M31" s="27"/>
      <c r="N31" s="27"/>
      <c r="O31" s="27"/>
      <c r="P31" s="29"/>
      <c r="Q31" s="80">
        <v>0</v>
      </c>
      <c r="R31" s="27">
        <v>8</v>
      </c>
      <c r="S31" s="27">
        <v>28</v>
      </c>
      <c r="T31" s="27" t="s">
        <v>17</v>
      </c>
      <c r="U31" s="28">
        <v>20</v>
      </c>
      <c r="V31" s="112"/>
      <c r="W31" s="70"/>
      <c r="X31" s="71"/>
    </row>
    <row r="32" spans="2:24" ht="15.75" thickTop="1">
      <c r="B32" s="210" t="s">
        <v>46</v>
      </c>
      <c r="C32" s="211"/>
      <c r="D32" s="211"/>
      <c r="E32" s="113">
        <f t="shared" si="1"/>
        <v>280</v>
      </c>
      <c r="F32" s="97"/>
      <c r="G32" s="84">
        <f>G10+G6+G30</f>
        <v>55</v>
      </c>
      <c r="H32" s="105">
        <f>H10+H6+H30</f>
        <v>28</v>
      </c>
      <c r="I32" s="105">
        <f>I10+I6+I30</f>
        <v>26</v>
      </c>
      <c r="J32" s="105"/>
      <c r="K32" s="107">
        <f>K10+K6+K30</f>
        <v>32</v>
      </c>
      <c r="L32" s="86">
        <f>L10+L6+L30</f>
        <v>51</v>
      </c>
      <c r="M32" s="105">
        <f>M10+M6+M30</f>
        <v>22</v>
      </c>
      <c r="N32" s="105">
        <f>N10+N6+N30</f>
        <v>30</v>
      </c>
      <c r="O32" s="105"/>
      <c r="P32" s="106">
        <f>P10+P6+P30</f>
        <v>29</v>
      </c>
      <c r="Q32" s="85">
        <f>Q10+Q6+Q30</f>
        <v>18</v>
      </c>
      <c r="R32" s="105">
        <f>R10+R6+R30</f>
        <v>14</v>
      </c>
      <c r="S32" s="105">
        <f>S10+S6+S30</f>
        <v>36</v>
      </c>
      <c r="T32" s="105"/>
      <c r="U32" s="106">
        <f>U10+U6+U30</f>
        <v>29</v>
      </c>
      <c r="V32" s="42"/>
      <c r="W32" s="42"/>
      <c r="X32" s="42"/>
    </row>
    <row r="33" spans="2:24" ht="15">
      <c r="B33" s="207" t="s">
        <v>48</v>
      </c>
      <c r="C33" s="208"/>
      <c r="D33" s="209"/>
      <c r="E33" s="114"/>
      <c r="F33" s="98"/>
      <c r="G33" s="203">
        <f>SUM(G32:I32)</f>
        <v>109</v>
      </c>
      <c r="H33" s="201"/>
      <c r="I33" s="202"/>
      <c r="J33" s="30"/>
      <c r="K33" s="67"/>
      <c r="L33" s="200">
        <f>SUM(L32:N32)</f>
        <v>103</v>
      </c>
      <c r="M33" s="201"/>
      <c r="N33" s="202"/>
      <c r="O33" s="30"/>
      <c r="P33" s="31"/>
      <c r="Q33" s="203">
        <f>SUM(Q32:S32)</f>
        <v>68</v>
      </c>
      <c r="R33" s="201"/>
      <c r="S33" s="202"/>
      <c r="T33" s="30"/>
      <c r="U33" s="31"/>
      <c r="V33" s="42"/>
      <c r="W33" s="42"/>
      <c r="X33" s="42"/>
    </row>
    <row r="34" spans="2:24" ht="15.75" thickBot="1">
      <c r="B34" s="178" t="s">
        <v>47</v>
      </c>
      <c r="C34" s="179"/>
      <c r="D34" s="179"/>
      <c r="E34" s="115"/>
      <c r="F34" s="99">
        <f>F10+F6+F30</f>
        <v>90</v>
      </c>
      <c r="G34" s="68"/>
      <c r="H34" s="69"/>
      <c r="I34" s="69"/>
      <c r="J34" s="69"/>
      <c r="K34" s="81">
        <f>K10+K6+K30</f>
        <v>32</v>
      </c>
      <c r="L34" s="75"/>
      <c r="M34" s="69"/>
      <c r="N34" s="69"/>
      <c r="O34" s="69"/>
      <c r="P34" s="76">
        <f>P10+P6+P30</f>
        <v>29</v>
      </c>
      <c r="Q34" s="68"/>
      <c r="R34" s="69"/>
      <c r="S34" s="69"/>
      <c r="T34" s="69"/>
      <c r="U34" s="108">
        <f>U10+U6+U30</f>
        <v>29</v>
      </c>
      <c r="V34" s="42"/>
      <c r="W34" s="42"/>
      <c r="X34" s="42"/>
    </row>
    <row r="35" spans="2:24" ht="14.25">
      <c r="B35" s="35"/>
      <c r="C35" s="36"/>
      <c r="D35" s="37" t="s">
        <v>49</v>
      </c>
      <c r="E35" s="32"/>
      <c r="F35" s="100"/>
      <c r="G35" s="38"/>
      <c r="H35" s="38"/>
      <c r="I35" s="38"/>
      <c r="J35" s="39">
        <f>COUNTIF(J7:J31,"v")</f>
        <v>4</v>
      </c>
      <c r="K35" s="38"/>
      <c r="L35" s="77"/>
      <c r="M35" s="38"/>
      <c r="N35" s="38"/>
      <c r="O35" s="39">
        <f>COUNTIF(O7:O31,"v")</f>
        <v>4</v>
      </c>
      <c r="P35" s="41"/>
      <c r="Q35" s="38"/>
      <c r="R35" s="38"/>
      <c r="S35" s="38"/>
      <c r="T35" s="39">
        <f>COUNTIF(T7:T31,"v")</f>
        <v>1</v>
      </c>
      <c r="U35" s="109"/>
      <c r="V35" s="35"/>
      <c r="W35" s="35"/>
      <c r="X35" s="35"/>
    </row>
    <row r="36" spans="2:24" ht="14.25">
      <c r="B36" s="35"/>
      <c r="C36" s="36"/>
      <c r="D36" s="45" t="s">
        <v>50</v>
      </c>
      <c r="E36" s="46"/>
      <c r="F36" s="101"/>
      <c r="G36" s="33"/>
      <c r="H36" s="33"/>
      <c r="I36" s="33"/>
      <c r="J36" s="34">
        <f>COUNTIF(J7:J31,"f")</f>
        <v>6</v>
      </c>
      <c r="K36" s="33"/>
      <c r="L36" s="78"/>
      <c r="M36" s="33"/>
      <c r="N36" s="33"/>
      <c r="O36" s="34">
        <f>COUNTIF(O7:O31,"f")</f>
        <v>5</v>
      </c>
      <c r="P36" s="40"/>
      <c r="Q36" s="33"/>
      <c r="R36" s="33"/>
      <c r="S36" s="33"/>
      <c r="T36" s="34">
        <f>COUNTIF(T7:T31,"f")</f>
        <v>3</v>
      </c>
      <c r="U36" s="110"/>
      <c r="V36" s="35"/>
      <c r="W36" s="35"/>
      <c r="X36" s="35"/>
    </row>
    <row r="37" spans="2:24" ht="15" thickBot="1">
      <c r="B37" s="35"/>
      <c r="C37" s="36"/>
      <c r="D37" s="47" t="s">
        <v>51</v>
      </c>
      <c r="E37" s="48"/>
      <c r="F37" s="102"/>
      <c r="G37" s="49"/>
      <c r="H37" s="49"/>
      <c r="I37" s="49"/>
      <c r="J37" s="50">
        <f>COUNTIF(J7:J31,"s")</f>
        <v>0</v>
      </c>
      <c r="K37" s="49"/>
      <c r="L37" s="79"/>
      <c r="M37" s="49"/>
      <c r="N37" s="49"/>
      <c r="O37" s="50">
        <f>COUNTIF(O7:O31,"s")</f>
        <v>0</v>
      </c>
      <c r="P37" s="51"/>
      <c r="Q37" s="49"/>
      <c r="R37" s="49"/>
      <c r="S37" s="49"/>
      <c r="T37" s="50">
        <f>COUNTIF(T7:T31,"s")</f>
        <v>0</v>
      </c>
      <c r="U37" s="111"/>
      <c r="V37" s="35"/>
      <c r="W37" s="35"/>
      <c r="X37" s="35"/>
    </row>
    <row r="38" spans="4:6" ht="12.75">
      <c r="D38" s="7"/>
      <c r="E38" s="212"/>
      <c r="F38" s="213"/>
    </row>
    <row r="39" spans="2:13" s="87" customFormat="1" ht="12.75">
      <c r="B39" s="145"/>
      <c r="C39" s="44" t="s">
        <v>95</v>
      </c>
      <c r="D39" s="146"/>
      <c r="E39" s="146"/>
      <c r="F39" s="145"/>
      <c r="G39" s="88" t="s">
        <v>97</v>
      </c>
      <c r="H39" s="88"/>
      <c r="I39" s="88"/>
      <c r="J39" s="88"/>
      <c r="K39" s="89"/>
      <c r="L39" s="88"/>
      <c r="M39" s="88"/>
    </row>
    <row r="40" spans="2:23" ht="13.5" thickBot="1">
      <c r="B40" s="146"/>
      <c r="C40" s="44"/>
      <c r="D40" s="146"/>
      <c r="E40" s="146"/>
      <c r="F40" s="146"/>
      <c r="G40" s="88"/>
      <c r="H40" s="88"/>
      <c r="I40" s="88"/>
      <c r="J40" s="88"/>
      <c r="K40" s="88"/>
      <c r="L40" s="89"/>
      <c r="M40" s="88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13" s="88" customFormat="1" ht="12.75">
      <c r="B41" s="147"/>
      <c r="C41" s="154" t="s">
        <v>42</v>
      </c>
      <c r="D41" s="138" t="s">
        <v>54</v>
      </c>
      <c r="E41" s="149"/>
      <c r="F41" s="149"/>
      <c r="G41" s="234" t="s">
        <v>42</v>
      </c>
      <c r="H41" s="183"/>
      <c r="I41" s="182" t="s">
        <v>44</v>
      </c>
      <c r="J41" s="183"/>
      <c r="K41" s="183"/>
      <c r="L41" s="183"/>
      <c r="M41" s="184"/>
    </row>
    <row r="42" spans="2:13" s="88" customFormat="1" ht="12.75">
      <c r="B42" s="148"/>
      <c r="C42" s="155" t="s">
        <v>117</v>
      </c>
      <c r="D42" s="136" t="s">
        <v>8</v>
      </c>
      <c r="E42" s="149"/>
      <c r="F42" s="149"/>
      <c r="G42" s="185" t="s">
        <v>112</v>
      </c>
      <c r="H42" s="186"/>
      <c r="I42" s="187" t="s">
        <v>98</v>
      </c>
      <c r="J42" s="186"/>
      <c r="K42" s="186"/>
      <c r="L42" s="186"/>
      <c r="M42" s="188"/>
    </row>
    <row r="43" spans="2:13" s="88" customFormat="1" ht="13.5" thickBot="1">
      <c r="B43" s="148"/>
      <c r="C43" s="156" t="s">
        <v>118</v>
      </c>
      <c r="D43" s="92" t="s">
        <v>11</v>
      </c>
      <c r="E43" s="149"/>
      <c r="F43" s="149"/>
      <c r="G43" s="185" t="s">
        <v>113</v>
      </c>
      <c r="H43" s="186"/>
      <c r="I43" s="187" t="s">
        <v>99</v>
      </c>
      <c r="J43" s="186"/>
      <c r="K43" s="186"/>
      <c r="L43" s="186"/>
      <c r="M43" s="188"/>
    </row>
    <row r="44" spans="2:13" s="88" customFormat="1" ht="13.5" thickBot="1">
      <c r="B44" s="148"/>
      <c r="E44" s="149"/>
      <c r="F44" s="149"/>
      <c r="G44" s="185" t="s">
        <v>114</v>
      </c>
      <c r="H44" s="186"/>
      <c r="I44" s="187" t="s">
        <v>100</v>
      </c>
      <c r="J44" s="186"/>
      <c r="K44" s="186"/>
      <c r="L44" s="186"/>
      <c r="M44" s="188"/>
    </row>
    <row r="45" spans="2:13" s="88" customFormat="1" ht="12.75">
      <c r="B45" s="148"/>
      <c r="C45" s="154" t="s">
        <v>42</v>
      </c>
      <c r="D45" s="138" t="s">
        <v>55</v>
      </c>
      <c r="E45" s="149"/>
      <c r="F45" s="149"/>
      <c r="G45" s="185" t="s">
        <v>222</v>
      </c>
      <c r="H45" s="186"/>
      <c r="I45" s="187" t="s">
        <v>223</v>
      </c>
      <c r="J45" s="186"/>
      <c r="K45" s="186"/>
      <c r="L45" s="186"/>
      <c r="M45" s="188"/>
    </row>
    <row r="46" spans="2:13" s="88" customFormat="1" ht="12.75">
      <c r="B46" s="149"/>
      <c r="C46" s="155" t="s">
        <v>119</v>
      </c>
      <c r="D46" s="136" t="s">
        <v>7</v>
      </c>
      <c r="E46" s="149"/>
      <c r="F46" s="149"/>
      <c r="G46" s="185" t="s">
        <v>115</v>
      </c>
      <c r="H46" s="186"/>
      <c r="I46" s="187" t="s">
        <v>101</v>
      </c>
      <c r="J46" s="186"/>
      <c r="K46" s="186"/>
      <c r="L46" s="186"/>
      <c r="M46" s="188"/>
    </row>
    <row r="47" spans="2:14" s="88" customFormat="1" ht="13.5" thickBot="1">
      <c r="B47" s="149"/>
      <c r="C47" s="156" t="s">
        <v>120</v>
      </c>
      <c r="D47" s="92" t="s">
        <v>10</v>
      </c>
      <c r="E47" s="149"/>
      <c r="F47" s="149"/>
      <c r="G47" s="228" t="s">
        <v>116</v>
      </c>
      <c r="H47" s="198"/>
      <c r="I47" s="197" t="s">
        <v>102</v>
      </c>
      <c r="J47" s="198"/>
      <c r="K47" s="198"/>
      <c r="L47" s="198"/>
      <c r="M47" s="221"/>
      <c r="N47" s="149"/>
    </row>
    <row r="48" spans="2:14" s="88" customFormat="1" ht="12.75">
      <c r="B48" s="149"/>
      <c r="C48" s="149"/>
      <c r="D48" s="149"/>
      <c r="E48" s="149"/>
      <c r="F48" s="149"/>
      <c r="G48" s="3"/>
      <c r="H48" s="3"/>
      <c r="I48" s="3"/>
      <c r="J48" s="3"/>
      <c r="K48" s="3"/>
      <c r="L48" s="3"/>
      <c r="M48" s="3"/>
      <c r="N48" s="149"/>
    </row>
    <row r="49" spans="2:14" s="88" customFormat="1" ht="12.75" customHeight="1">
      <c r="B49" s="149"/>
      <c r="C49" s="149"/>
      <c r="D49" s="149"/>
      <c r="E49" s="149"/>
      <c r="F49" s="149"/>
      <c r="G49" s="3"/>
      <c r="H49" s="149"/>
      <c r="N49" s="89"/>
    </row>
    <row r="50" spans="2:14" s="88" customFormat="1" ht="12.75">
      <c r="B50" s="149"/>
      <c r="C50" s="149"/>
      <c r="D50" s="149"/>
      <c r="E50" s="149"/>
      <c r="F50" s="149"/>
      <c r="G50" s="15"/>
      <c r="H50" s="149"/>
      <c r="N50" s="89"/>
    </row>
    <row r="51" spans="2:14" s="88" customFormat="1" ht="12.75">
      <c r="B51" s="149"/>
      <c r="C51" s="149"/>
      <c r="D51" s="149"/>
      <c r="E51" s="149"/>
      <c r="F51" s="149"/>
      <c r="G51" s="15"/>
      <c r="H51" s="149"/>
      <c r="N51" s="89"/>
    </row>
    <row r="52" spans="2:20" s="88" customFormat="1" ht="12.75">
      <c r="B52" s="149"/>
      <c r="C52" s="149"/>
      <c r="D52" s="149"/>
      <c r="E52" s="149"/>
      <c r="F52" s="149"/>
      <c r="G52" s="146"/>
      <c r="H52" s="44"/>
      <c r="I52" s="87"/>
      <c r="J52" s="87"/>
      <c r="K52" s="87"/>
      <c r="L52" s="87"/>
      <c r="M52" s="87"/>
      <c r="N52" s="149"/>
      <c r="T52" s="89"/>
    </row>
    <row r="53" spans="2:14" s="88" customFormat="1" ht="12.75">
      <c r="B53" s="149"/>
      <c r="C53" s="149"/>
      <c r="D53" s="149"/>
      <c r="E53" s="149"/>
      <c r="F53" s="149"/>
      <c r="G53" s="146"/>
      <c r="H53" s="44"/>
      <c r="I53" s="3"/>
      <c r="J53" s="3"/>
      <c r="K53" s="3"/>
      <c r="L53" s="3"/>
      <c r="M53" s="3"/>
      <c r="N53" s="149"/>
    </row>
    <row r="54" spans="2:14" s="88" customFormat="1" ht="12.75">
      <c r="B54" s="149"/>
      <c r="C54" s="149"/>
      <c r="D54" s="149"/>
      <c r="E54" s="149"/>
      <c r="F54" s="149"/>
      <c r="G54" s="149"/>
      <c r="N54" s="149"/>
    </row>
    <row r="55" spans="2:23" ht="12.75">
      <c r="B55" s="145"/>
      <c r="C55" s="151"/>
      <c r="D55" s="145"/>
      <c r="E55" s="152"/>
      <c r="F55" s="152"/>
      <c r="G55" s="149"/>
      <c r="H55" s="88"/>
      <c r="I55" s="88"/>
      <c r="J55" s="88"/>
      <c r="K55" s="88"/>
      <c r="L55" s="88"/>
      <c r="M55" s="88"/>
      <c r="N55" s="152"/>
      <c r="O55" s="3"/>
      <c r="P55" s="3"/>
      <c r="Q55" s="3"/>
      <c r="R55" s="3"/>
      <c r="S55" s="3"/>
      <c r="T55" s="3"/>
      <c r="U55" s="3"/>
      <c r="V55" s="3"/>
      <c r="W55" s="3"/>
    </row>
    <row r="56" spans="2:23" ht="12.75">
      <c r="B56" s="145"/>
      <c r="C56" s="151"/>
      <c r="D56" s="145"/>
      <c r="E56" s="152"/>
      <c r="F56" s="152"/>
      <c r="G56" s="149"/>
      <c r="H56" s="88"/>
      <c r="I56" s="88"/>
      <c r="J56" s="88"/>
      <c r="K56" s="88"/>
      <c r="L56" s="88"/>
      <c r="M56" s="88"/>
      <c r="N56" s="152"/>
      <c r="O56" s="3"/>
      <c r="P56" s="3"/>
      <c r="Q56" s="3"/>
      <c r="R56" s="3"/>
      <c r="S56" s="3"/>
      <c r="T56" s="3"/>
      <c r="U56" s="3"/>
      <c r="V56" s="3"/>
      <c r="W56" s="3"/>
    </row>
    <row r="57" spans="2:23" ht="12.75">
      <c r="B57" s="145"/>
      <c r="C57" s="151"/>
      <c r="D57" s="145"/>
      <c r="E57" s="152"/>
      <c r="F57" s="152"/>
      <c r="G57" s="149"/>
      <c r="H57" s="88"/>
      <c r="I57" s="88"/>
      <c r="J57" s="88"/>
      <c r="K57" s="88"/>
      <c r="L57" s="88"/>
      <c r="M57" s="88"/>
      <c r="N57" s="152"/>
      <c r="O57" s="3"/>
      <c r="P57" s="3"/>
      <c r="Q57" s="3"/>
      <c r="R57" s="3"/>
      <c r="S57" s="3"/>
      <c r="T57" s="3"/>
      <c r="U57" s="3"/>
      <c r="V57" s="3"/>
      <c r="W57" s="3"/>
    </row>
    <row r="58" spans="2:23" ht="12.75">
      <c r="B58" s="145"/>
      <c r="C58" s="151"/>
      <c r="D58" s="145"/>
      <c r="E58" s="152"/>
      <c r="F58" s="152"/>
      <c r="G58" s="149"/>
      <c r="H58" s="88"/>
      <c r="I58" s="88"/>
      <c r="J58" s="88"/>
      <c r="K58" s="88"/>
      <c r="L58" s="88"/>
      <c r="M58" s="88"/>
      <c r="N58" s="152"/>
      <c r="O58" s="3"/>
      <c r="P58" s="3"/>
      <c r="Q58" s="3"/>
      <c r="R58" s="3"/>
      <c r="S58" s="3"/>
      <c r="T58" s="3"/>
      <c r="U58" s="3"/>
      <c r="V58" s="3"/>
      <c r="W58" s="3"/>
    </row>
    <row r="59" spans="2:23" ht="12.75">
      <c r="B59" s="145"/>
      <c r="C59" s="151"/>
      <c r="D59" s="145"/>
      <c r="E59" s="152"/>
      <c r="F59" s="152"/>
      <c r="G59" s="149"/>
      <c r="H59" s="88"/>
      <c r="I59" s="88"/>
      <c r="J59" s="88"/>
      <c r="K59" s="88"/>
      <c r="L59" s="88"/>
      <c r="M59" s="88"/>
      <c r="N59" s="152"/>
      <c r="O59" s="3"/>
      <c r="P59" s="3"/>
      <c r="Q59" s="3"/>
      <c r="R59" s="3"/>
      <c r="S59" s="3"/>
      <c r="T59" s="3"/>
      <c r="U59" s="3"/>
      <c r="V59" s="3"/>
      <c r="W59" s="3"/>
    </row>
    <row r="60" spans="2:23" ht="12.75">
      <c r="B60" s="145"/>
      <c r="C60" s="151"/>
      <c r="D60" s="145"/>
      <c r="E60" s="152"/>
      <c r="F60" s="152"/>
      <c r="G60" s="140"/>
      <c r="H60" s="141"/>
      <c r="I60" s="140"/>
      <c r="J60" s="141"/>
      <c r="K60" s="141"/>
      <c r="L60" s="141"/>
      <c r="M60" s="149"/>
      <c r="N60" s="152"/>
      <c r="O60" s="3"/>
      <c r="P60" s="3"/>
      <c r="Q60" s="3"/>
      <c r="R60" s="3"/>
      <c r="S60" s="3"/>
      <c r="T60" s="3"/>
      <c r="U60" s="3"/>
      <c r="V60" s="3"/>
      <c r="W60" s="3"/>
    </row>
    <row r="61" spans="2:23" ht="12.75">
      <c r="B61" s="145"/>
      <c r="C61" s="151"/>
      <c r="D61" s="145"/>
      <c r="E61" s="152"/>
      <c r="F61" s="152"/>
      <c r="G61" s="140"/>
      <c r="H61" s="141"/>
      <c r="I61" s="140"/>
      <c r="J61" s="141"/>
      <c r="K61" s="141"/>
      <c r="L61" s="141"/>
      <c r="M61" s="149"/>
      <c r="N61" s="152"/>
      <c r="O61" s="3"/>
      <c r="P61" s="3"/>
      <c r="Q61" s="3"/>
      <c r="R61" s="3"/>
      <c r="S61" s="3"/>
      <c r="T61" s="3"/>
      <c r="U61" s="3"/>
      <c r="V61" s="3"/>
      <c r="W61" s="3"/>
    </row>
    <row r="62" spans="2:23" ht="12.75">
      <c r="B62" s="145"/>
      <c r="C62" s="151"/>
      <c r="D62" s="145"/>
      <c r="E62" s="152"/>
      <c r="F62" s="152"/>
      <c r="G62" s="140"/>
      <c r="H62" s="141"/>
      <c r="I62" s="140"/>
      <c r="J62" s="141"/>
      <c r="K62" s="141"/>
      <c r="L62" s="141"/>
      <c r="M62" s="149"/>
      <c r="N62" s="152"/>
      <c r="O62" s="3"/>
      <c r="P62" s="229" t="s">
        <v>148</v>
      </c>
      <c r="Q62" s="230"/>
      <c r="R62" s="230"/>
      <c r="S62" s="230"/>
      <c r="T62" s="230"/>
      <c r="U62" s="230"/>
      <c r="V62" s="3"/>
      <c r="W62" s="3"/>
    </row>
    <row r="63" spans="2:21" ht="12.75">
      <c r="B63" s="145"/>
      <c r="C63" s="151"/>
      <c r="D63" s="145"/>
      <c r="E63" s="145"/>
      <c r="F63" s="145"/>
      <c r="G63" s="140"/>
      <c r="H63" s="141"/>
      <c r="I63" s="140"/>
      <c r="J63" s="141"/>
      <c r="K63" s="141"/>
      <c r="L63" s="141"/>
      <c r="M63" s="149"/>
      <c r="N63" s="152"/>
      <c r="P63" s="230"/>
      <c r="Q63" s="230"/>
      <c r="R63" s="230"/>
      <c r="S63" s="230"/>
      <c r="T63" s="230"/>
      <c r="U63" s="230"/>
    </row>
    <row r="64" spans="2:21" ht="12.75">
      <c r="B64" s="4"/>
      <c r="C64" s="151"/>
      <c r="D64" s="4"/>
      <c r="E64" s="4"/>
      <c r="F64" s="4"/>
      <c r="G64" s="140"/>
      <c r="H64" s="141"/>
      <c r="I64" s="140"/>
      <c r="J64" s="141"/>
      <c r="K64" s="141"/>
      <c r="L64" s="141"/>
      <c r="M64" s="149"/>
      <c r="N64" s="152"/>
      <c r="P64" s="230"/>
      <c r="Q64" s="230"/>
      <c r="R64" s="230"/>
      <c r="S64" s="230"/>
      <c r="T64" s="230"/>
      <c r="U64" s="230"/>
    </row>
    <row r="65" spans="7:13" ht="12.75">
      <c r="G65" s="140"/>
      <c r="H65" s="141"/>
      <c r="I65" s="140"/>
      <c r="J65" s="141"/>
      <c r="K65" s="141"/>
      <c r="L65" s="141"/>
      <c r="M65" s="149"/>
    </row>
    <row r="66" spans="7:13" ht="12.75">
      <c r="G66" s="140"/>
      <c r="H66" s="141"/>
      <c r="I66" s="140"/>
      <c r="J66" s="141"/>
      <c r="K66" s="141"/>
      <c r="L66" s="141"/>
      <c r="M66" s="149"/>
    </row>
    <row r="67" spans="7:13" ht="12.75">
      <c r="G67" s="149"/>
      <c r="H67" s="149"/>
      <c r="I67" s="149"/>
      <c r="J67" s="149"/>
      <c r="K67" s="149"/>
      <c r="L67" s="149"/>
      <c r="M67" s="149"/>
    </row>
    <row r="68" spans="7:13" ht="12.75">
      <c r="G68" s="150"/>
      <c r="H68" s="141"/>
      <c r="I68" s="150"/>
      <c r="J68" s="141"/>
      <c r="K68" s="141"/>
      <c r="L68" s="141"/>
      <c r="M68" s="153"/>
    </row>
    <row r="69" spans="7:13" ht="12.75">
      <c r="G69" s="140"/>
      <c r="H69" s="141"/>
      <c r="I69" s="140"/>
      <c r="J69" s="141"/>
      <c r="K69" s="141"/>
      <c r="L69" s="141"/>
      <c r="M69" s="153"/>
    </row>
    <row r="70" spans="7:13" ht="12.75">
      <c r="G70" s="140"/>
      <c r="H70" s="141"/>
      <c r="I70" s="140"/>
      <c r="J70" s="141"/>
      <c r="K70" s="141"/>
      <c r="L70" s="141"/>
      <c r="M70" s="153"/>
    </row>
    <row r="71" spans="7:13" ht="12.75">
      <c r="G71" s="140"/>
      <c r="H71" s="141"/>
      <c r="I71" s="140"/>
      <c r="J71" s="141"/>
      <c r="K71" s="141"/>
      <c r="L71" s="141"/>
      <c r="M71" s="153"/>
    </row>
    <row r="72" spans="7:13" ht="12.75">
      <c r="G72" s="140"/>
      <c r="H72" s="141"/>
      <c r="I72" s="140"/>
      <c r="J72" s="141"/>
      <c r="K72" s="141"/>
      <c r="L72" s="141"/>
      <c r="M72" s="153"/>
    </row>
    <row r="73" spans="7:13" ht="12.75">
      <c r="G73" s="140"/>
      <c r="H73" s="141"/>
      <c r="I73" s="140"/>
      <c r="J73" s="141"/>
      <c r="K73" s="141"/>
      <c r="L73" s="141"/>
      <c r="M73" s="153"/>
    </row>
    <row r="74" spans="7:13" ht="12.75">
      <c r="G74" s="140"/>
      <c r="H74" s="141"/>
      <c r="I74" s="140"/>
      <c r="J74" s="141"/>
      <c r="K74" s="141"/>
      <c r="L74" s="141"/>
      <c r="M74" s="153"/>
    </row>
    <row r="75" spans="7:13" ht="12.75">
      <c r="G75" s="140"/>
      <c r="H75" s="146"/>
      <c r="I75" s="140"/>
      <c r="J75" s="141"/>
      <c r="K75" s="141"/>
      <c r="L75" s="141"/>
      <c r="M75" s="153"/>
    </row>
    <row r="76" spans="7:13" ht="12.75">
      <c r="G76" s="152"/>
      <c r="H76" s="152"/>
      <c r="I76" s="152"/>
      <c r="J76" s="152"/>
      <c r="K76" s="152"/>
      <c r="L76" s="152"/>
      <c r="M76" s="152"/>
    </row>
    <row r="77" spans="7:13" ht="12.75">
      <c r="G77" s="152"/>
      <c r="H77" s="152"/>
      <c r="I77" s="152"/>
      <c r="J77" s="152"/>
      <c r="K77" s="152"/>
      <c r="L77" s="152"/>
      <c r="M77" s="152"/>
    </row>
  </sheetData>
  <mergeCells count="33">
    <mergeCell ref="V2:X5"/>
    <mergeCell ref="C2:C5"/>
    <mergeCell ref="D2:D5"/>
    <mergeCell ref="G4:K4"/>
    <mergeCell ref="E2:E5"/>
    <mergeCell ref="F2:F5"/>
    <mergeCell ref="Q4:U4"/>
    <mergeCell ref="P62:U64"/>
    <mergeCell ref="E38:F38"/>
    <mergeCell ref="B34:D34"/>
    <mergeCell ref="G33:I33"/>
    <mergeCell ref="L33:N33"/>
    <mergeCell ref="Q33:S33"/>
    <mergeCell ref="B33:D33"/>
    <mergeCell ref="G43:H43"/>
    <mergeCell ref="I43:M43"/>
    <mergeCell ref="G46:H46"/>
    <mergeCell ref="I45:M45"/>
    <mergeCell ref="B32:D32"/>
    <mergeCell ref="B2:B5"/>
    <mergeCell ref="L4:P4"/>
    <mergeCell ref="G2:U3"/>
    <mergeCell ref="B30:D30"/>
    <mergeCell ref="G47:H47"/>
    <mergeCell ref="I47:M47"/>
    <mergeCell ref="G41:H41"/>
    <mergeCell ref="I41:M41"/>
    <mergeCell ref="G42:H42"/>
    <mergeCell ref="I42:M42"/>
    <mergeCell ref="I46:M46"/>
    <mergeCell ref="G44:H44"/>
    <mergeCell ref="I44:M44"/>
    <mergeCell ref="G45:H45"/>
  </mergeCells>
  <printOptions horizontalCentered="1" vertic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6.140625" style="3" customWidth="1"/>
    <col min="3" max="3" width="15.00390625" style="18" bestFit="1" customWidth="1"/>
    <col min="4" max="4" width="46.00390625" style="3" customWidth="1"/>
    <col min="5" max="5" width="6.00390625" style="3" customWidth="1"/>
    <col min="6" max="6" width="7.00390625" style="3" bestFit="1" customWidth="1"/>
    <col min="7" max="9" width="6.8515625" style="1" bestFit="1" customWidth="1"/>
    <col min="10" max="10" width="4.8515625" style="1" bestFit="1" customWidth="1"/>
    <col min="11" max="14" width="6.8515625" style="1" bestFit="1" customWidth="1"/>
    <col min="15" max="15" width="4.8515625" style="1" bestFit="1" customWidth="1"/>
    <col min="16" max="19" width="6.8515625" style="1" bestFit="1" customWidth="1"/>
    <col min="20" max="20" width="4.7109375" style="1" bestFit="1" customWidth="1"/>
    <col min="21" max="21" width="6.00390625" style="1" bestFit="1" customWidth="1"/>
    <col min="22" max="22" width="5.00390625" style="15" customWidth="1"/>
    <col min="23" max="23" width="5.00390625" style="1" customWidth="1"/>
    <col min="24" max="24" width="5.00390625" style="3" customWidth="1"/>
    <col min="25" max="26" width="6.7109375" style="3" bestFit="1" customWidth="1"/>
    <col min="27" max="16384" width="9.140625" style="3" customWidth="1"/>
  </cols>
  <sheetData>
    <row r="1" spans="2:24" ht="18.75" thickBot="1">
      <c r="B1" s="43" t="s">
        <v>19</v>
      </c>
      <c r="C1" s="8"/>
      <c r="D1" s="9"/>
      <c r="E1" s="9"/>
      <c r="F1" s="9"/>
      <c r="X1" s="74" t="s">
        <v>209</v>
      </c>
    </row>
    <row r="2" spans="2:24" ht="12.75">
      <c r="B2" s="217" t="s">
        <v>23</v>
      </c>
      <c r="C2" s="166" t="s">
        <v>42</v>
      </c>
      <c r="D2" s="168" t="s">
        <v>0</v>
      </c>
      <c r="E2" s="174" t="s">
        <v>166</v>
      </c>
      <c r="F2" s="214" t="s">
        <v>43</v>
      </c>
      <c r="G2" s="219" t="s">
        <v>167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80" t="s">
        <v>34</v>
      </c>
      <c r="W2" s="181"/>
      <c r="X2" s="176"/>
    </row>
    <row r="3" spans="2:24" ht="12.75">
      <c r="B3" s="218"/>
      <c r="C3" s="167"/>
      <c r="D3" s="169"/>
      <c r="E3" s="175"/>
      <c r="F3" s="215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177"/>
      <c r="W3" s="164"/>
      <c r="X3" s="165"/>
    </row>
    <row r="4" spans="1:24" ht="12.75">
      <c r="A4" s="4"/>
      <c r="B4" s="218"/>
      <c r="C4" s="167"/>
      <c r="D4" s="169"/>
      <c r="E4" s="175"/>
      <c r="F4" s="215"/>
      <c r="G4" s="171" t="s">
        <v>22</v>
      </c>
      <c r="H4" s="172"/>
      <c r="I4" s="172"/>
      <c r="J4" s="172"/>
      <c r="K4" s="173"/>
      <c r="L4" s="216" t="s">
        <v>53</v>
      </c>
      <c r="M4" s="172"/>
      <c r="N4" s="172"/>
      <c r="O4" s="172"/>
      <c r="P4" s="173"/>
      <c r="Q4" s="216" t="s">
        <v>25</v>
      </c>
      <c r="R4" s="172"/>
      <c r="S4" s="172"/>
      <c r="T4" s="172"/>
      <c r="U4" s="173"/>
      <c r="V4" s="177"/>
      <c r="W4" s="164"/>
      <c r="X4" s="165"/>
    </row>
    <row r="5" spans="1:24" ht="12.75">
      <c r="A5" s="4"/>
      <c r="B5" s="218"/>
      <c r="C5" s="167"/>
      <c r="D5" s="170"/>
      <c r="E5" s="175"/>
      <c r="F5" s="215"/>
      <c r="G5" s="116" t="s">
        <v>2</v>
      </c>
      <c r="H5" s="117" t="s">
        <v>3</v>
      </c>
      <c r="I5" s="117" t="s">
        <v>4</v>
      </c>
      <c r="J5" s="117" t="s">
        <v>5</v>
      </c>
      <c r="K5" s="118" t="s">
        <v>6</v>
      </c>
      <c r="L5" s="119" t="s">
        <v>2</v>
      </c>
      <c r="M5" s="117" t="s">
        <v>3</v>
      </c>
      <c r="N5" s="117" t="s">
        <v>4</v>
      </c>
      <c r="O5" s="117" t="s">
        <v>5</v>
      </c>
      <c r="P5" s="120" t="s">
        <v>6</v>
      </c>
      <c r="Q5" s="116" t="s">
        <v>2</v>
      </c>
      <c r="R5" s="117" t="s">
        <v>3</v>
      </c>
      <c r="S5" s="117" t="s">
        <v>4</v>
      </c>
      <c r="T5" s="117" t="s">
        <v>5</v>
      </c>
      <c r="U5" s="118" t="s">
        <v>6</v>
      </c>
      <c r="V5" s="177"/>
      <c r="W5" s="164"/>
      <c r="X5" s="165"/>
    </row>
    <row r="6" spans="2:24" ht="12.75">
      <c r="B6" s="62" t="s">
        <v>45</v>
      </c>
      <c r="C6" s="52"/>
      <c r="D6" s="53"/>
      <c r="E6" s="56">
        <f>SUM(G6:I6,L6:N6,Q6:S6)</f>
        <v>40</v>
      </c>
      <c r="F6" s="95">
        <f>SUM(K6,P6,U6)</f>
        <v>10</v>
      </c>
      <c r="G6" s="55">
        <f aca="true" t="shared" si="0" ref="G6:U6">SUM(G7:G9)</f>
        <v>0</v>
      </c>
      <c r="H6" s="55">
        <f t="shared" si="0"/>
        <v>6</v>
      </c>
      <c r="I6" s="55">
        <f t="shared" si="0"/>
        <v>10</v>
      </c>
      <c r="J6" s="55">
        <f t="shared" si="0"/>
        <v>0</v>
      </c>
      <c r="K6" s="57">
        <f t="shared" si="0"/>
        <v>4</v>
      </c>
      <c r="L6" s="54">
        <f t="shared" si="0"/>
        <v>8</v>
      </c>
      <c r="M6" s="55">
        <f t="shared" si="0"/>
        <v>0</v>
      </c>
      <c r="N6" s="55">
        <f t="shared" si="0"/>
        <v>16</v>
      </c>
      <c r="O6" s="55">
        <f t="shared" si="0"/>
        <v>0</v>
      </c>
      <c r="P6" s="58">
        <f t="shared" si="0"/>
        <v>6</v>
      </c>
      <c r="Q6" s="55">
        <f t="shared" si="0"/>
        <v>0</v>
      </c>
      <c r="R6" s="55">
        <f t="shared" si="0"/>
        <v>0</v>
      </c>
      <c r="S6" s="55">
        <f t="shared" si="0"/>
        <v>0</v>
      </c>
      <c r="T6" s="55">
        <f t="shared" si="0"/>
        <v>0</v>
      </c>
      <c r="U6" s="57">
        <f t="shared" si="0"/>
        <v>0</v>
      </c>
      <c r="V6" s="59"/>
      <c r="W6" s="60"/>
      <c r="X6" s="61"/>
    </row>
    <row r="7" spans="2:24" ht="14.25">
      <c r="B7" s="14" t="s">
        <v>22</v>
      </c>
      <c r="C7" s="19" t="s">
        <v>110</v>
      </c>
      <c r="D7" s="11" t="s">
        <v>9</v>
      </c>
      <c r="E7" s="10">
        <f>SUM(G7:I7,L7:N7,Q7:S7)</f>
        <v>16</v>
      </c>
      <c r="F7" s="96">
        <f>SUM(K7,P7,U7)</f>
        <v>4</v>
      </c>
      <c r="G7" s="5"/>
      <c r="H7" s="2"/>
      <c r="I7" s="2"/>
      <c r="J7" s="2"/>
      <c r="K7" s="13"/>
      <c r="L7" s="82">
        <v>0</v>
      </c>
      <c r="M7" s="2">
        <v>0</v>
      </c>
      <c r="N7" s="2">
        <v>16</v>
      </c>
      <c r="O7" s="2" t="s">
        <v>17</v>
      </c>
      <c r="P7" s="6">
        <v>4</v>
      </c>
      <c r="Q7" s="5"/>
      <c r="R7" s="2"/>
      <c r="S7" s="2"/>
      <c r="T7" s="2"/>
      <c r="U7" s="13"/>
      <c r="V7" s="23"/>
      <c r="W7" s="24"/>
      <c r="X7" s="16"/>
    </row>
    <row r="8" spans="2:24" ht="14.25">
      <c r="B8" s="14" t="s">
        <v>24</v>
      </c>
      <c r="C8" s="19"/>
      <c r="D8" s="11" t="s">
        <v>54</v>
      </c>
      <c r="E8" s="10">
        <f>SUM(G8:I8,L8:N8,Q8:S8)</f>
        <v>16</v>
      </c>
      <c r="F8" s="96">
        <f>SUM(K8,P8,U8)</f>
        <v>4</v>
      </c>
      <c r="G8" s="5">
        <v>0</v>
      </c>
      <c r="H8" s="2">
        <v>6</v>
      </c>
      <c r="I8" s="2">
        <v>10</v>
      </c>
      <c r="J8" s="2" t="s">
        <v>17</v>
      </c>
      <c r="K8" s="13">
        <v>4</v>
      </c>
      <c r="L8" s="82"/>
      <c r="M8" s="2"/>
      <c r="N8" s="2"/>
      <c r="O8" s="2"/>
      <c r="P8" s="6"/>
      <c r="Q8" s="5"/>
      <c r="R8" s="2"/>
      <c r="S8" s="2"/>
      <c r="T8" s="2"/>
      <c r="U8" s="13"/>
      <c r="V8" s="23"/>
      <c r="W8" s="24"/>
      <c r="X8" s="16"/>
    </row>
    <row r="9" spans="1:24" ht="15" thickBot="1">
      <c r="A9" s="4"/>
      <c r="B9" s="14" t="s">
        <v>25</v>
      </c>
      <c r="C9" s="19"/>
      <c r="D9" s="11" t="s">
        <v>55</v>
      </c>
      <c r="E9" s="10">
        <f>SUM(G9:I9,L9:N9,Q9:S9)</f>
        <v>8</v>
      </c>
      <c r="F9" s="96">
        <f>SUM(K9,P9,U9)</f>
        <v>2</v>
      </c>
      <c r="G9" s="5"/>
      <c r="H9" s="2"/>
      <c r="I9" s="2"/>
      <c r="J9" s="2"/>
      <c r="K9" s="13"/>
      <c r="L9" s="82">
        <v>8</v>
      </c>
      <c r="M9" s="2">
        <v>0</v>
      </c>
      <c r="N9" s="2">
        <v>0</v>
      </c>
      <c r="O9" s="2" t="s">
        <v>16</v>
      </c>
      <c r="P9" s="6">
        <v>2</v>
      </c>
      <c r="Q9" s="5"/>
      <c r="R9" s="2"/>
      <c r="S9" s="2"/>
      <c r="T9" s="2"/>
      <c r="U9" s="13"/>
      <c r="V9" s="23"/>
      <c r="W9" s="24"/>
      <c r="X9" s="16"/>
    </row>
    <row r="10" spans="2:24" ht="12.75">
      <c r="B10" s="121" t="s">
        <v>56</v>
      </c>
      <c r="C10" s="122"/>
      <c r="D10" s="123"/>
      <c r="E10" s="124">
        <f aca="true" t="shared" si="1" ref="E10:E25">SUM(G10:I10,L10:N10,Q10:S10)</f>
        <v>204</v>
      </c>
      <c r="F10" s="125">
        <f aca="true" t="shared" si="2" ref="F10:F24">SUM(K10,P10,U10)</f>
        <v>60</v>
      </c>
      <c r="G10" s="126">
        <f>SUM(G11:G22)</f>
        <v>38</v>
      </c>
      <c r="H10" s="126">
        <f>SUM(H11:H22)</f>
        <v>32</v>
      </c>
      <c r="I10" s="126">
        <f>SUM(I11:I22)</f>
        <v>16</v>
      </c>
      <c r="J10" s="126"/>
      <c r="K10" s="127">
        <f>SUM(K11:K22)</f>
        <v>26</v>
      </c>
      <c r="L10" s="128">
        <f>SUM(L11:L22)</f>
        <v>38</v>
      </c>
      <c r="M10" s="126">
        <f>SUM(M11:M22)</f>
        <v>32</v>
      </c>
      <c r="N10" s="126">
        <f>SUM(N11:N22)</f>
        <v>8</v>
      </c>
      <c r="O10" s="126"/>
      <c r="P10" s="129">
        <f>SUM(P11:P22)</f>
        <v>23</v>
      </c>
      <c r="Q10" s="126">
        <f>SUM(Q11:Q22)</f>
        <v>22</v>
      </c>
      <c r="R10" s="126">
        <f>SUM(R11:R22)</f>
        <v>10</v>
      </c>
      <c r="S10" s="126">
        <f>SUM(S11:S22)</f>
        <v>8</v>
      </c>
      <c r="T10" s="126"/>
      <c r="U10" s="127">
        <f>SUM(U11:U22)</f>
        <v>11</v>
      </c>
      <c r="V10" s="130"/>
      <c r="W10" s="131"/>
      <c r="X10" s="132"/>
    </row>
    <row r="11" spans="1:24" ht="14.25">
      <c r="A11" s="4"/>
      <c r="B11" s="14" t="s">
        <v>26</v>
      </c>
      <c r="C11" s="157" t="s">
        <v>168</v>
      </c>
      <c r="D11" s="158" t="s">
        <v>21</v>
      </c>
      <c r="E11" s="10">
        <f t="shared" si="1"/>
        <v>12</v>
      </c>
      <c r="F11" s="96">
        <f t="shared" si="2"/>
        <v>4</v>
      </c>
      <c r="G11" s="5">
        <v>6</v>
      </c>
      <c r="H11" s="2">
        <v>6</v>
      </c>
      <c r="I11" s="2">
        <v>0</v>
      </c>
      <c r="J11" s="2" t="s">
        <v>16</v>
      </c>
      <c r="K11" s="13">
        <v>4</v>
      </c>
      <c r="L11" s="82"/>
      <c r="M11" s="2"/>
      <c r="N11" s="2"/>
      <c r="O11" s="2"/>
      <c r="P11" s="6"/>
      <c r="Q11" s="5"/>
      <c r="R11" s="2"/>
      <c r="S11" s="2"/>
      <c r="T11" s="2"/>
      <c r="U11" s="13"/>
      <c r="V11" s="21"/>
      <c r="W11" s="22"/>
      <c r="X11" s="17"/>
    </row>
    <row r="12" spans="1:24" ht="14.25">
      <c r="A12" s="4"/>
      <c r="B12" s="14" t="s">
        <v>1</v>
      </c>
      <c r="C12" s="157" t="s">
        <v>169</v>
      </c>
      <c r="D12" s="158" t="s">
        <v>52</v>
      </c>
      <c r="E12" s="10">
        <f t="shared" si="1"/>
        <v>12</v>
      </c>
      <c r="F12" s="96">
        <f t="shared" si="2"/>
        <v>4</v>
      </c>
      <c r="G12" s="5"/>
      <c r="H12" s="2"/>
      <c r="I12" s="2"/>
      <c r="J12" s="2"/>
      <c r="K12" s="13"/>
      <c r="L12" s="82">
        <v>6</v>
      </c>
      <c r="M12" s="2">
        <v>6</v>
      </c>
      <c r="N12" s="2">
        <v>0</v>
      </c>
      <c r="O12" s="2" t="s">
        <v>16</v>
      </c>
      <c r="P12" s="6">
        <v>4</v>
      </c>
      <c r="Q12" s="5"/>
      <c r="R12" s="2"/>
      <c r="S12" s="2"/>
      <c r="T12" s="2"/>
      <c r="U12" s="13"/>
      <c r="V12" s="21" t="s">
        <v>26</v>
      </c>
      <c r="W12" s="22"/>
      <c r="X12" s="17"/>
    </row>
    <row r="13" spans="1:24" ht="14.25">
      <c r="A13" s="4"/>
      <c r="B13" s="14" t="s">
        <v>13</v>
      </c>
      <c r="C13" s="157" t="s">
        <v>170</v>
      </c>
      <c r="D13" s="158" t="s">
        <v>171</v>
      </c>
      <c r="E13" s="10">
        <f t="shared" si="1"/>
        <v>18</v>
      </c>
      <c r="F13" s="96">
        <f t="shared" si="2"/>
        <v>6</v>
      </c>
      <c r="G13" s="5">
        <v>6</v>
      </c>
      <c r="H13" s="2">
        <v>12</v>
      </c>
      <c r="I13" s="2">
        <v>0</v>
      </c>
      <c r="J13" s="2" t="s">
        <v>17</v>
      </c>
      <c r="K13" s="13">
        <v>6</v>
      </c>
      <c r="L13" s="82"/>
      <c r="M13" s="2"/>
      <c r="N13" s="2"/>
      <c r="O13" s="2"/>
      <c r="P13" s="6"/>
      <c r="Q13" s="5"/>
      <c r="R13" s="2"/>
      <c r="S13" s="2"/>
      <c r="T13" s="2"/>
      <c r="U13" s="13"/>
      <c r="V13" s="23"/>
      <c r="W13" s="24"/>
      <c r="X13" s="16"/>
    </row>
    <row r="14" spans="1:24" ht="14.25">
      <c r="A14" s="4"/>
      <c r="B14" s="14" t="s">
        <v>18</v>
      </c>
      <c r="C14" s="157" t="s">
        <v>172</v>
      </c>
      <c r="D14" s="158" t="s">
        <v>173</v>
      </c>
      <c r="E14" s="10">
        <f t="shared" si="1"/>
        <v>18</v>
      </c>
      <c r="F14" s="96">
        <f t="shared" si="2"/>
        <v>6</v>
      </c>
      <c r="G14" s="5"/>
      <c r="H14" s="2"/>
      <c r="I14" s="2"/>
      <c r="J14" s="2"/>
      <c r="K14" s="13"/>
      <c r="L14" s="82">
        <v>6</v>
      </c>
      <c r="M14" s="2">
        <v>12</v>
      </c>
      <c r="N14" s="2">
        <v>0</v>
      </c>
      <c r="O14" s="2" t="s">
        <v>17</v>
      </c>
      <c r="P14" s="6">
        <v>6</v>
      </c>
      <c r="Q14" s="5"/>
      <c r="R14" s="2"/>
      <c r="S14" s="2"/>
      <c r="T14" s="2"/>
      <c r="U14" s="13"/>
      <c r="V14" s="23" t="s">
        <v>13</v>
      </c>
      <c r="W14" s="24"/>
      <c r="X14" s="16"/>
    </row>
    <row r="15" spans="1:25" ht="14.25">
      <c r="A15" s="4"/>
      <c r="B15" s="14" t="s">
        <v>14</v>
      </c>
      <c r="C15" s="159" t="s">
        <v>174</v>
      </c>
      <c r="D15" s="158" t="s">
        <v>54</v>
      </c>
      <c r="E15" s="10">
        <f t="shared" si="1"/>
        <v>48</v>
      </c>
      <c r="F15" s="96">
        <f t="shared" si="2"/>
        <v>12</v>
      </c>
      <c r="G15" s="5">
        <v>8</v>
      </c>
      <c r="H15" s="2">
        <v>4</v>
      </c>
      <c r="I15" s="2">
        <v>4</v>
      </c>
      <c r="J15" s="2" t="s">
        <v>16</v>
      </c>
      <c r="K15" s="13">
        <v>4</v>
      </c>
      <c r="L15" s="82">
        <v>8</v>
      </c>
      <c r="M15" s="2">
        <v>4</v>
      </c>
      <c r="N15" s="2">
        <v>4</v>
      </c>
      <c r="O15" s="2" t="s">
        <v>16</v>
      </c>
      <c r="P15" s="6">
        <v>4</v>
      </c>
      <c r="Q15" s="5">
        <v>8</v>
      </c>
      <c r="R15" s="2">
        <v>4</v>
      </c>
      <c r="S15" s="2">
        <v>4</v>
      </c>
      <c r="T15" s="2" t="s">
        <v>16</v>
      </c>
      <c r="U15" s="13">
        <v>4</v>
      </c>
      <c r="V15" s="23"/>
      <c r="W15" s="24"/>
      <c r="X15" s="16"/>
      <c r="Y15" s="4"/>
    </row>
    <row r="16" spans="2:24" ht="14.25">
      <c r="B16" s="14" t="s">
        <v>27</v>
      </c>
      <c r="C16" s="159" t="s">
        <v>174</v>
      </c>
      <c r="D16" s="158" t="s">
        <v>55</v>
      </c>
      <c r="E16" s="10">
        <f t="shared" si="1"/>
        <v>36</v>
      </c>
      <c r="F16" s="96">
        <f t="shared" si="2"/>
        <v>9</v>
      </c>
      <c r="G16" s="5">
        <v>8</v>
      </c>
      <c r="H16" s="2">
        <v>0</v>
      </c>
      <c r="I16" s="2">
        <v>4</v>
      </c>
      <c r="J16" s="2" t="s">
        <v>16</v>
      </c>
      <c r="K16" s="13">
        <v>3</v>
      </c>
      <c r="L16" s="82">
        <v>8</v>
      </c>
      <c r="M16" s="2">
        <v>0</v>
      </c>
      <c r="N16" s="2">
        <v>4</v>
      </c>
      <c r="O16" s="2" t="s">
        <v>16</v>
      </c>
      <c r="P16" s="6">
        <v>3</v>
      </c>
      <c r="Q16" s="5">
        <v>8</v>
      </c>
      <c r="R16" s="2">
        <v>0</v>
      </c>
      <c r="S16" s="2">
        <v>4</v>
      </c>
      <c r="T16" s="2" t="s">
        <v>16</v>
      </c>
      <c r="U16" s="13">
        <v>3</v>
      </c>
      <c r="V16" s="23"/>
      <c r="W16" s="24"/>
      <c r="X16" s="16"/>
    </row>
    <row r="17" spans="2:24" ht="14.25">
      <c r="B17" s="14" t="s">
        <v>15</v>
      </c>
      <c r="C17" s="19" t="s">
        <v>107</v>
      </c>
      <c r="D17" s="11" t="s">
        <v>37</v>
      </c>
      <c r="E17" s="10">
        <f t="shared" si="1"/>
        <v>12</v>
      </c>
      <c r="F17" s="96">
        <f t="shared" si="2"/>
        <v>4</v>
      </c>
      <c r="G17" s="5">
        <v>6</v>
      </c>
      <c r="H17" s="2">
        <v>6</v>
      </c>
      <c r="I17" s="2">
        <v>0</v>
      </c>
      <c r="J17" s="2" t="s">
        <v>17</v>
      </c>
      <c r="K17" s="13">
        <v>4</v>
      </c>
      <c r="L17" s="82"/>
      <c r="M17" s="2"/>
      <c r="N17" s="2"/>
      <c r="O17" s="2"/>
      <c r="P17" s="6"/>
      <c r="Q17" s="5"/>
      <c r="R17" s="2"/>
      <c r="S17" s="2"/>
      <c r="T17" s="2"/>
      <c r="U17" s="13"/>
      <c r="V17" s="25"/>
      <c r="W17" s="24"/>
      <c r="X17" s="16"/>
    </row>
    <row r="18" spans="2:24" ht="14.25">
      <c r="B18" s="14" t="s">
        <v>28</v>
      </c>
      <c r="C18" s="19" t="s">
        <v>108</v>
      </c>
      <c r="D18" s="11" t="s">
        <v>38</v>
      </c>
      <c r="E18" s="10">
        <f t="shared" si="1"/>
        <v>12</v>
      </c>
      <c r="F18" s="96">
        <f t="shared" si="2"/>
        <v>4</v>
      </c>
      <c r="G18" s="5"/>
      <c r="H18" s="2"/>
      <c r="I18" s="2"/>
      <c r="J18" s="2"/>
      <c r="K18" s="13"/>
      <c r="L18" s="82">
        <v>6</v>
      </c>
      <c r="M18" s="2">
        <v>6</v>
      </c>
      <c r="N18" s="2">
        <v>0</v>
      </c>
      <c r="O18" s="2" t="s">
        <v>17</v>
      </c>
      <c r="P18" s="6">
        <v>4</v>
      </c>
      <c r="Q18" s="5"/>
      <c r="R18" s="2"/>
      <c r="S18" s="2"/>
      <c r="T18" s="2"/>
      <c r="U18" s="13"/>
      <c r="V18" s="25"/>
      <c r="W18" s="24"/>
      <c r="X18" s="16"/>
    </row>
    <row r="19" spans="2:24" ht="14.25">
      <c r="B19" s="14" t="s">
        <v>29</v>
      </c>
      <c r="C19" s="19" t="s">
        <v>109</v>
      </c>
      <c r="D19" s="11" t="s">
        <v>39</v>
      </c>
      <c r="E19" s="10">
        <f t="shared" si="1"/>
        <v>12</v>
      </c>
      <c r="F19" s="96">
        <f t="shared" si="2"/>
        <v>4</v>
      </c>
      <c r="G19" s="5"/>
      <c r="H19" s="2"/>
      <c r="I19" s="2"/>
      <c r="J19" s="2"/>
      <c r="K19" s="13"/>
      <c r="L19" s="82"/>
      <c r="M19" s="2"/>
      <c r="N19" s="2"/>
      <c r="O19" s="2"/>
      <c r="P19" s="6"/>
      <c r="Q19" s="5">
        <v>6</v>
      </c>
      <c r="R19" s="2">
        <v>6</v>
      </c>
      <c r="S19" s="2">
        <v>0</v>
      </c>
      <c r="T19" s="2" t="s">
        <v>17</v>
      </c>
      <c r="U19" s="13">
        <v>4</v>
      </c>
      <c r="V19" s="25"/>
      <c r="W19" s="24"/>
      <c r="X19" s="16"/>
    </row>
    <row r="20" spans="2:24" ht="14.25">
      <c r="B20" s="14" t="s">
        <v>30</v>
      </c>
      <c r="C20" s="20" t="s">
        <v>121</v>
      </c>
      <c r="D20" s="12" t="s">
        <v>20</v>
      </c>
      <c r="E20" s="10">
        <f t="shared" si="1"/>
        <v>8</v>
      </c>
      <c r="F20" s="96">
        <f t="shared" si="2"/>
        <v>3</v>
      </c>
      <c r="G20" s="5">
        <v>0</v>
      </c>
      <c r="H20" s="2">
        <v>0</v>
      </c>
      <c r="I20" s="2">
        <v>8</v>
      </c>
      <c r="J20" s="2" t="s">
        <v>17</v>
      </c>
      <c r="K20" s="13">
        <v>3</v>
      </c>
      <c r="L20" s="82"/>
      <c r="M20" s="2"/>
      <c r="N20" s="2"/>
      <c r="O20" s="2"/>
      <c r="P20" s="6"/>
      <c r="Q20" s="5"/>
      <c r="R20" s="2"/>
      <c r="S20" s="2"/>
      <c r="T20" s="2"/>
      <c r="U20" s="13"/>
      <c r="V20" s="25"/>
      <c r="W20" s="24"/>
      <c r="X20" s="16"/>
    </row>
    <row r="21" spans="2:24" ht="14.25">
      <c r="B21" s="14" t="s">
        <v>31</v>
      </c>
      <c r="C21" s="19"/>
      <c r="D21" s="11" t="s">
        <v>40</v>
      </c>
      <c r="E21" s="10">
        <f t="shared" si="1"/>
        <v>8</v>
      </c>
      <c r="F21" s="96">
        <f t="shared" si="2"/>
        <v>2</v>
      </c>
      <c r="G21" s="5">
        <v>4</v>
      </c>
      <c r="H21" s="2">
        <v>4</v>
      </c>
      <c r="I21" s="2">
        <v>0</v>
      </c>
      <c r="J21" s="2" t="s">
        <v>17</v>
      </c>
      <c r="K21" s="13">
        <v>2</v>
      </c>
      <c r="L21" s="82"/>
      <c r="M21" s="2"/>
      <c r="N21" s="2"/>
      <c r="O21" s="2"/>
      <c r="P21" s="6"/>
      <c r="Q21" s="5"/>
      <c r="R21" s="2"/>
      <c r="S21" s="2"/>
      <c r="T21" s="2"/>
      <c r="U21" s="13"/>
      <c r="V21" s="23"/>
      <c r="W21" s="24"/>
      <c r="X21" s="16"/>
    </row>
    <row r="22" spans="2:24" ht="14.25">
      <c r="B22" s="14" t="s">
        <v>32</v>
      </c>
      <c r="C22" s="19"/>
      <c r="D22" s="11" t="s">
        <v>41</v>
      </c>
      <c r="E22" s="10">
        <f t="shared" si="1"/>
        <v>8</v>
      </c>
      <c r="F22" s="96">
        <f t="shared" si="2"/>
        <v>2</v>
      </c>
      <c r="G22" s="5"/>
      <c r="H22" s="2"/>
      <c r="I22" s="2"/>
      <c r="J22" s="2"/>
      <c r="K22" s="13"/>
      <c r="L22" s="82">
        <v>4</v>
      </c>
      <c r="M22" s="2">
        <v>4</v>
      </c>
      <c r="N22" s="2">
        <v>0</v>
      </c>
      <c r="O22" s="2" t="s">
        <v>17</v>
      </c>
      <c r="P22" s="6">
        <v>2</v>
      </c>
      <c r="Q22" s="5"/>
      <c r="R22" s="2"/>
      <c r="S22" s="2"/>
      <c r="T22" s="2"/>
      <c r="U22" s="13"/>
      <c r="V22" s="23"/>
      <c r="W22" s="24"/>
      <c r="X22" s="16"/>
    </row>
    <row r="23" spans="2:24" ht="12.75">
      <c r="B23" s="204" t="s">
        <v>12</v>
      </c>
      <c r="C23" s="205"/>
      <c r="D23" s="206"/>
      <c r="E23" s="56">
        <f t="shared" si="1"/>
        <v>36</v>
      </c>
      <c r="F23" s="95">
        <f t="shared" si="2"/>
        <v>20</v>
      </c>
      <c r="G23" s="64">
        <f aca="true" t="shared" si="3" ref="G23:U23">SUM(G24:G24)</f>
        <v>0</v>
      </c>
      <c r="H23" s="64">
        <f t="shared" si="3"/>
        <v>0</v>
      </c>
      <c r="I23" s="64">
        <f t="shared" si="3"/>
        <v>0</v>
      </c>
      <c r="J23" s="64">
        <f t="shared" si="3"/>
        <v>0</v>
      </c>
      <c r="K23" s="65">
        <f t="shared" si="3"/>
        <v>0</v>
      </c>
      <c r="L23" s="63">
        <f t="shared" si="3"/>
        <v>0</v>
      </c>
      <c r="M23" s="64">
        <f t="shared" si="3"/>
        <v>0</v>
      </c>
      <c r="N23" s="64">
        <f t="shared" si="3"/>
        <v>0</v>
      </c>
      <c r="O23" s="64">
        <f t="shared" si="3"/>
        <v>0</v>
      </c>
      <c r="P23" s="66">
        <f t="shared" si="3"/>
        <v>0</v>
      </c>
      <c r="Q23" s="64">
        <f t="shared" si="3"/>
        <v>0</v>
      </c>
      <c r="R23" s="64">
        <f t="shared" si="3"/>
        <v>8</v>
      </c>
      <c r="S23" s="64">
        <f t="shared" si="3"/>
        <v>28</v>
      </c>
      <c r="T23" s="64">
        <f t="shared" si="3"/>
        <v>0</v>
      </c>
      <c r="U23" s="65">
        <f t="shared" si="3"/>
        <v>20</v>
      </c>
      <c r="V23" s="59"/>
      <c r="W23" s="60"/>
      <c r="X23" s="61"/>
    </row>
    <row r="24" spans="2:24" ht="15" thickBot="1">
      <c r="B24" s="72" t="s">
        <v>33</v>
      </c>
      <c r="C24" s="73" t="s">
        <v>111</v>
      </c>
      <c r="D24" s="26" t="s">
        <v>12</v>
      </c>
      <c r="E24" s="103">
        <f t="shared" si="1"/>
        <v>36</v>
      </c>
      <c r="F24" s="104">
        <f t="shared" si="2"/>
        <v>20</v>
      </c>
      <c r="G24" s="80"/>
      <c r="H24" s="27"/>
      <c r="I24" s="27"/>
      <c r="J24" s="27"/>
      <c r="K24" s="28"/>
      <c r="L24" s="83"/>
      <c r="M24" s="27"/>
      <c r="N24" s="27"/>
      <c r="O24" s="27"/>
      <c r="P24" s="29"/>
      <c r="Q24" s="80">
        <v>0</v>
      </c>
      <c r="R24" s="27">
        <v>8</v>
      </c>
      <c r="S24" s="27">
        <v>28</v>
      </c>
      <c r="T24" s="27" t="s">
        <v>17</v>
      </c>
      <c r="U24" s="28">
        <v>20</v>
      </c>
      <c r="V24" s="112"/>
      <c r="W24" s="70"/>
      <c r="X24" s="71"/>
    </row>
    <row r="25" spans="2:24" ht="15.75" thickTop="1">
      <c r="B25" s="210" t="s">
        <v>46</v>
      </c>
      <c r="C25" s="211"/>
      <c r="D25" s="211"/>
      <c r="E25" s="113">
        <f t="shared" si="1"/>
        <v>280</v>
      </c>
      <c r="F25" s="97"/>
      <c r="G25" s="84">
        <f>G10+G6+G23</f>
        <v>38</v>
      </c>
      <c r="H25" s="105">
        <f>H10+H6+H23</f>
        <v>38</v>
      </c>
      <c r="I25" s="105">
        <f>I10+I6+I23</f>
        <v>26</v>
      </c>
      <c r="J25" s="105"/>
      <c r="K25" s="107">
        <f>K10+K6+K23</f>
        <v>30</v>
      </c>
      <c r="L25" s="86">
        <f>L10+L6+L23</f>
        <v>46</v>
      </c>
      <c r="M25" s="105">
        <f>M10+M6+M23</f>
        <v>32</v>
      </c>
      <c r="N25" s="105">
        <f>N10+N6+N23</f>
        <v>24</v>
      </c>
      <c r="O25" s="105"/>
      <c r="P25" s="106">
        <f>P10+P6+P23</f>
        <v>29</v>
      </c>
      <c r="Q25" s="85">
        <f>Q10+Q6+Q23</f>
        <v>22</v>
      </c>
      <c r="R25" s="105">
        <f>R10+R6+R23</f>
        <v>18</v>
      </c>
      <c r="S25" s="105">
        <f>S10+S6+S23</f>
        <v>36</v>
      </c>
      <c r="T25" s="105"/>
      <c r="U25" s="106">
        <f>U10+U6+U23</f>
        <v>31</v>
      </c>
      <c r="V25" s="42"/>
      <c r="W25" s="42"/>
      <c r="X25" s="42"/>
    </row>
    <row r="26" spans="2:24" ht="15">
      <c r="B26" s="207" t="s">
        <v>48</v>
      </c>
      <c r="C26" s="208"/>
      <c r="D26" s="209"/>
      <c r="E26" s="114"/>
      <c r="F26" s="98"/>
      <c r="G26" s="203">
        <f>SUM(G25:I25)</f>
        <v>102</v>
      </c>
      <c r="H26" s="201"/>
      <c r="I26" s="202"/>
      <c r="J26" s="30"/>
      <c r="K26" s="67"/>
      <c r="L26" s="200">
        <f>SUM(L25:N25)</f>
        <v>102</v>
      </c>
      <c r="M26" s="201"/>
      <c r="N26" s="202"/>
      <c r="O26" s="30"/>
      <c r="P26" s="31"/>
      <c r="Q26" s="203">
        <f>SUM(Q25:S25)</f>
        <v>76</v>
      </c>
      <c r="R26" s="201"/>
      <c r="S26" s="202"/>
      <c r="T26" s="30"/>
      <c r="U26" s="31"/>
      <c r="V26" s="42"/>
      <c r="W26" s="42"/>
      <c r="X26" s="42"/>
    </row>
    <row r="27" spans="2:24" ht="15.75" thickBot="1">
      <c r="B27" s="178" t="s">
        <v>47</v>
      </c>
      <c r="C27" s="179"/>
      <c r="D27" s="179"/>
      <c r="E27" s="115"/>
      <c r="F27" s="99">
        <f>F10+F6+F23</f>
        <v>90</v>
      </c>
      <c r="G27" s="68"/>
      <c r="H27" s="69"/>
      <c r="I27" s="69"/>
      <c r="J27" s="69"/>
      <c r="K27" s="81">
        <f>K10+K6+K23</f>
        <v>30</v>
      </c>
      <c r="L27" s="75"/>
      <c r="M27" s="69"/>
      <c r="N27" s="69"/>
      <c r="O27" s="69"/>
      <c r="P27" s="76">
        <f>P10+P6+P23</f>
        <v>29</v>
      </c>
      <c r="Q27" s="68"/>
      <c r="R27" s="69"/>
      <c r="S27" s="69"/>
      <c r="T27" s="69"/>
      <c r="U27" s="108">
        <f>U10+U6+U23</f>
        <v>31</v>
      </c>
      <c r="V27" s="42"/>
      <c r="W27" s="42"/>
      <c r="X27" s="42"/>
    </row>
    <row r="28" spans="2:24" ht="14.25">
      <c r="B28" s="35"/>
      <c r="C28" s="36"/>
      <c r="D28" s="37" t="s">
        <v>49</v>
      </c>
      <c r="E28" s="32"/>
      <c r="F28" s="100"/>
      <c r="G28" s="38"/>
      <c r="H28" s="38"/>
      <c r="I28" s="38"/>
      <c r="J28" s="39">
        <f>COUNTIF(J7:J24,"v")</f>
        <v>3</v>
      </c>
      <c r="K28" s="38"/>
      <c r="L28" s="77"/>
      <c r="M28" s="38"/>
      <c r="N28" s="38"/>
      <c r="O28" s="39">
        <f>COUNTIF(O7:O24,"v")</f>
        <v>4</v>
      </c>
      <c r="P28" s="41"/>
      <c r="Q28" s="38"/>
      <c r="R28" s="38"/>
      <c r="S28" s="38"/>
      <c r="T28" s="39">
        <f>COUNTIF(T7:T24,"v")</f>
        <v>2</v>
      </c>
      <c r="U28" s="109"/>
      <c r="V28" s="35"/>
      <c r="W28" s="35"/>
      <c r="X28" s="35"/>
    </row>
    <row r="29" spans="2:24" ht="14.25">
      <c r="B29" s="35"/>
      <c r="C29" s="36"/>
      <c r="D29" s="45" t="s">
        <v>50</v>
      </c>
      <c r="E29" s="46"/>
      <c r="F29" s="101"/>
      <c r="G29" s="33"/>
      <c r="H29" s="33"/>
      <c r="I29" s="33"/>
      <c r="J29" s="34">
        <f>COUNTIF(J7:J24,"f")</f>
        <v>5</v>
      </c>
      <c r="K29" s="33"/>
      <c r="L29" s="78"/>
      <c r="M29" s="33"/>
      <c r="N29" s="33"/>
      <c r="O29" s="34">
        <f>COUNTIF(O7:O24,"f")</f>
        <v>4</v>
      </c>
      <c r="P29" s="40"/>
      <c r="Q29" s="33"/>
      <c r="R29" s="33"/>
      <c r="S29" s="33"/>
      <c r="T29" s="34">
        <f>COUNTIF(T7:T24,"f")</f>
        <v>2</v>
      </c>
      <c r="U29" s="110"/>
      <c r="V29" s="35"/>
      <c r="W29" s="35"/>
      <c r="X29" s="35"/>
    </row>
    <row r="30" spans="2:24" ht="15" thickBot="1">
      <c r="B30" s="35"/>
      <c r="C30" s="36"/>
      <c r="D30" s="47" t="s">
        <v>51</v>
      </c>
      <c r="E30" s="48"/>
      <c r="F30" s="102"/>
      <c r="G30" s="49"/>
      <c r="H30" s="49"/>
      <c r="I30" s="49"/>
      <c r="J30" s="50">
        <f>COUNTIF(J7:J24,"s")</f>
        <v>0</v>
      </c>
      <c r="K30" s="49"/>
      <c r="L30" s="79"/>
      <c r="M30" s="49"/>
      <c r="N30" s="49"/>
      <c r="O30" s="50">
        <f>COUNTIF(O7:O24,"s")</f>
        <v>0</v>
      </c>
      <c r="P30" s="51"/>
      <c r="Q30" s="49"/>
      <c r="R30" s="49"/>
      <c r="S30" s="49"/>
      <c r="T30" s="50">
        <f>COUNTIF(T7:T24,"s")</f>
        <v>0</v>
      </c>
      <c r="U30" s="111"/>
      <c r="V30" s="35"/>
      <c r="W30" s="35"/>
      <c r="X30" s="35"/>
    </row>
    <row r="31" spans="4:6" ht="12.75">
      <c r="D31" s="7"/>
      <c r="E31" s="212"/>
      <c r="F31" s="213"/>
    </row>
    <row r="32" spans="3:21" s="87" customFormat="1" ht="12.75">
      <c r="C32" s="44"/>
      <c r="D32" s="44"/>
      <c r="E32" s="44"/>
      <c r="G32" s="87" t="s">
        <v>96</v>
      </c>
      <c r="H32" s="44"/>
      <c r="I32" s="44"/>
      <c r="J32" s="44"/>
      <c r="K32" s="44"/>
      <c r="L32" s="44"/>
      <c r="M32" s="44"/>
      <c r="N32" s="44"/>
      <c r="O32" s="44"/>
      <c r="P32" s="44" t="s">
        <v>95</v>
      </c>
      <c r="Q32" s="44"/>
      <c r="R32" s="44"/>
      <c r="S32" s="44"/>
      <c r="T32" s="44"/>
      <c r="U32" s="44"/>
    </row>
    <row r="33" spans="2:21" ht="13.5" thickBo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2" s="88" customFormat="1" ht="12.75">
      <c r="B34" s="263" t="s">
        <v>175</v>
      </c>
      <c r="C34" s="264"/>
      <c r="D34" s="264"/>
      <c r="G34" s="189" t="s">
        <v>42</v>
      </c>
      <c r="H34" s="224"/>
      <c r="I34" s="138" t="s">
        <v>54</v>
      </c>
      <c r="J34" s="90"/>
      <c r="K34" s="90"/>
      <c r="L34" s="139"/>
      <c r="P34" s="189" t="s">
        <v>42</v>
      </c>
      <c r="Q34" s="190"/>
      <c r="R34" s="182" t="s">
        <v>54</v>
      </c>
      <c r="S34" s="183"/>
      <c r="T34" s="183"/>
      <c r="U34" s="183"/>
      <c r="V34" s="195"/>
    </row>
    <row r="35" spans="2:22" s="88" customFormat="1" ht="12.75">
      <c r="B35" s="264"/>
      <c r="C35" s="264"/>
      <c r="D35" s="264"/>
      <c r="G35" s="250" t="s">
        <v>176</v>
      </c>
      <c r="H35" s="251"/>
      <c r="I35" s="247" t="s">
        <v>177</v>
      </c>
      <c r="J35" s="248"/>
      <c r="K35" s="248"/>
      <c r="L35" s="249"/>
      <c r="P35" s="191" t="s">
        <v>117</v>
      </c>
      <c r="Q35" s="192"/>
      <c r="R35" s="187" t="s">
        <v>8</v>
      </c>
      <c r="S35" s="186"/>
      <c r="T35" s="186"/>
      <c r="U35" s="186"/>
      <c r="V35" s="196"/>
    </row>
    <row r="36" spans="2:22" s="88" customFormat="1" ht="13.5" thickBot="1">
      <c r="B36" s="264"/>
      <c r="C36" s="264"/>
      <c r="D36" s="264"/>
      <c r="G36" s="250" t="s">
        <v>178</v>
      </c>
      <c r="H36" s="251"/>
      <c r="I36" s="247" t="s">
        <v>179</v>
      </c>
      <c r="J36" s="248"/>
      <c r="K36" s="248"/>
      <c r="L36" s="249"/>
      <c r="P36" s="193" t="s">
        <v>118</v>
      </c>
      <c r="Q36" s="194"/>
      <c r="R36" s="197" t="s">
        <v>11</v>
      </c>
      <c r="S36" s="198"/>
      <c r="T36" s="198"/>
      <c r="U36" s="198"/>
      <c r="V36" s="199"/>
    </row>
    <row r="37" spans="2:19" s="88" customFormat="1" ht="13.5" thickBot="1">
      <c r="B37" s="264"/>
      <c r="C37" s="264"/>
      <c r="D37" s="264"/>
      <c r="G37" s="250" t="s">
        <v>180</v>
      </c>
      <c r="H37" s="251"/>
      <c r="I37" s="247" t="s">
        <v>181</v>
      </c>
      <c r="J37" s="248"/>
      <c r="K37" s="248"/>
      <c r="L37" s="249"/>
      <c r="S37" s="89"/>
    </row>
    <row r="38" spans="2:22" s="88" customFormat="1" ht="13.5" thickBot="1">
      <c r="B38" s="264"/>
      <c r="C38" s="264"/>
      <c r="D38" s="264"/>
      <c r="G38" s="265" t="s">
        <v>182</v>
      </c>
      <c r="H38" s="266"/>
      <c r="I38" s="257" t="s">
        <v>183</v>
      </c>
      <c r="J38" s="258"/>
      <c r="K38" s="258"/>
      <c r="L38" s="259"/>
      <c r="P38" s="189" t="s">
        <v>42</v>
      </c>
      <c r="Q38" s="190"/>
      <c r="R38" s="182" t="s">
        <v>55</v>
      </c>
      <c r="S38" s="183"/>
      <c r="T38" s="183"/>
      <c r="U38" s="183"/>
      <c r="V38" s="195"/>
    </row>
    <row r="39" spans="7:22" s="88" customFormat="1" ht="12.75">
      <c r="G39" s="267" t="s">
        <v>184</v>
      </c>
      <c r="H39" s="268"/>
      <c r="I39" s="260" t="s">
        <v>185</v>
      </c>
      <c r="J39" s="261"/>
      <c r="K39" s="261"/>
      <c r="L39" s="262"/>
      <c r="P39" s="191" t="s">
        <v>119</v>
      </c>
      <c r="Q39" s="192"/>
      <c r="R39" s="187" t="s">
        <v>7</v>
      </c>
      <c r="S39" s="186"/>
      <c r="T39" s="186"/>
      <c r="U39" s="186"/>
      <c r="V39" s="196"/>
    </row>
    <row r="40" spans="7:22" s="88" customFormat="1" ht="13.5" thickBot="1">
      <c r="G40" s="250" t="s">
        <v>186</v>
      </c>
      <c r="H40" s="251"/>
      <c r="I40" s="247" t="s">
        <v>187</v>
      </c>
      <c r="J40" s="248"/>
      <c r="K40" s="248"/>
      <c r="L40" s="249"/>
      <c r="P40" s="193" t="s">
        <v>120</v>
      </c>
      <c r="Q40" s="194"/>
      <c r="R40" s="197" t="s">
        <v>10</v>
      </c>
      <c r="S40" s="198"/>
      <c r="T40" s="198"/>
      <c r="U40" s="198"/>
      <c r="V40" s="199"/>
    </row>
    <row r="41" spans="7:12" s="88" customFormat="1" ht="12.75">
      <c r="G41" s="250" t="s">
        <v>188</v>
      </c>
      <c r="H41" s="251"/>
      <c r="I41" s="247" t="s">
        <v>189</v>
      </c>
      <c r="J41" s="248"/>
      <c r="K41" s="248"/>
      <c r="L41" s="249"/>
    </row>
    <row r="42" spans="7:20" s="88" customFormat="1" ht="13.5" thickBot="1">
      <c r="G42" s="242" t="s">
        <v>190</v>
      </c>
      <c r="H42" s="243"/>
      <c r="I42" s="252" t="s">
        <v>191</v>
      </c>
      <c r="J42" s="253"/>
      <c r="K42" s="253"/>
      <c r="L42" s="254"/>
      <c r="T42" s="89"/>
    </row>
    <row r="43" spans="7:20" s="88" customFormat="1" ht="12.75">
      <c r="G43" s="162" t="s">
        <v>192</v>
      </c>
      <c r="H43" s="163"/>
      <c r="I43" s="244" t="s">
        <v>193</v>
      </c>
      <c r="J43" s="245"/>
      <c r="K43" s="245"/>
      <c r="L43" s="246"/>
      <c r="P43" s="88" t="s">
        <v>97</v>
      </c>
      <c r="T43" s="89"/>
    </row>
    <row r="44" spans="7:21" s="88" customFormat="1" ht="13.5" thickBot="1">
      <c r="G44" s="160" t="s">
        <v>194</v>
      </c>
      <c r="H44" s="161"/>
      <c r="I44" s="247" t="s">
        <v>195</v>
      </c>
      <c r="J44" s="248"/>
      <c r="K44" s="248"/>
      <c r="L44" s="249"/>
      <c r="U44" s="89"/>
    </row>
    <row r="45" spans="7:22" s="88" customFormat="1" ht="13.5" thickBot="1">
      <c r="G45" s="242" t="s">
        <v>196</v>
      </c>
      <c r="H45" s="243"/>
      <c r="I45" s="252" t="s">
        <v>197</v>
      </c>
      <c r="J45" s="253"/>
      <c r="K45" s="253"/>
      <c r="L45" s="254"/>
      <c r="P45" s="234" t="s">
        <v>42</v>
      </c>
      <c r="Q45" s="183"/>
      <c r="R45" s="182" t="s">
        <v>44</v>
      </c>
      <c r="S45" s="183"/>
      <c r="T45" s="183"/>
      <c r="U45" s="183"/>
      <c r="V45" s="184"/>
    </row>
    <row r="46" spans="7:22" s="88" customFormat="1" ht="12.75">
      <c r="G46" s="255"/>
      <c r="H46" s="256"/>
      <c r="I46" s="255"/>
      <c r="J46" s="256"/>
      <c r="K46" s="256"/>
      <c r="L46" s="256"/>
      <c r="P46" s="185" t="s">
        <v>112</v>
      </c>
      <c r="Q46" s="186"/>
      <c r="R46" s="187" t="s">
        <v>98</v>
      </c>
      <c r="S46" s="186"/>
      <c r="T46" s="186"/>
      <c r="U46" s="186"/>
      <c r="V46" s="188"/>
    </row>
    <row r="47" spans="16:22" s="88" customFormat="1" ht="13.5" thickBot="1">
      <c r="P47" s="185" t="s">
        <v>113</v>
      </c>
      <c r="Q47" s="186"/>
      <c r="R47" s="187" t="s">
        <v>99</v>
      </c>
      <c r="S47" s="186"/>
      <c r="T47" s="186"/>
      <c r="U47" s="186"/>
      <c r="V47" s="188"/>
    </row>
    <row r="48" spans="5:23" ht="12.75">
      <c r="E48" s="1"/>
      <c r="F48" s="1"/>
      <c r="G48" s="189" t="s">
        <v>42</v>
      </c>
      <c r="H48" s="224"/>
      <c r="I48" s="138" t="s">
        <v>55</v>
      </c>
      <c r="J48" s="90"/>
      <c r="K48" s="90"/>
      <c r="L48" s="139"/>
      <c r="M48" s="15"/>
      <c r="O48" s="3"/>
      <c r="P48" s="185" t="s">
        <v>114</v>
      </c>
      <c r="Q48" s="186"/>
      <c r="R48" s="187" t="s">
        <v>100</v>
      </c>
      <c r="S48" s="186"/>
      <c r="T48" s="186"/>
      <c r="U48" s="186"/>
      <c r="V48" s="188"/>
      <c r="W48" s="3"/>
    </row>
    <row r="49" spans="5:23" ht="12.75">
      <c r="E49" s="1"/>
      <c r="F49" s="1"/>
      <c r="G49" s="250" t="s">
        <v>198</v>
      </c>
      <c r="H49" s="251"/>
      <c r="I49" s="247" t="s">
        <v>199</v>
      </c>
      <c r="J49" s="248"/>
      <c r="K49" s="248"/>
      <c r="L49" s="249"/>
      <c r="M49" s="15"/>
      <c r="O49" s="3"/>
      <c r="P49" s="185" t="s">
        <v>222</v>
      </c>
      <c r="Q49" s="186"/>
      <c r="R49" s="187" t="s">
        <v>223</v>
      </c>
      <c r="S49" s="186"/>
      <c r="T49" s="186"/>
      <c r="U49" s="186"/>
      <c r="V49" s="188"/>
      <c r="W49" s="3"/>
    </row>
    <row r="50" spans="5:23" ht="12.75">
      <c r="E50" s="1"/>
      <c r="F50" s="1"/>
      <c r="G50" s="250" t="s">
        <v>200</v>
      </c>
      <c r="H50" s="251"/>
      <c r="I50" s="247" t="s">
        <v>201</v>
      </c>
      <c r="J50" s="248"/>
      <c r="K50" s="248"/>
      <c r="L50" s="249"/>
      <c r="M50" s="15"/>
      <c r="O50" s="3"/>
      <c r="P50" s="185" t="s">
        <v>115</v>
      </c>
      <c r="Q50" s="186"/>
      <c r="R50" s="187" t="s">
        <v>101</v>
      </c>
      <c r="S50" s="186"/>
      <c r="T50" s="186"/>
      <c r="U50" s="186"/>
      <c r="V50" s="188"/>
      <c r="W50" s="3"/>
    </row>
    <row r="51" spans="5:23" ht="13.5" thickBot="1">
      <c r="E51" s="1"/>
      <c r="F51" s="1"/>
      <c r="G51" s="250" t="s">
        <v>202</v>
      </c>
      <c r="H51" s="251"/>
      <c r="I51" s="247" t="s">
        <v>203</v>
      </c>
      <c r="J51" s="248"/>
      <c r="K51" s="248"/>
      <c r="L51" s="249"/>
      <c r="M51" s="15"/>
      <c r="O51" s="3"/>
      <c r="P51" s="228" t="s">
        <v>116</v>
      </c>
      <c r="Q51" s="198"/>
      <c r="R51" s="197" t="s">
        <v>102</v>
      </c>
      <c r="S51" s="198"/>
      <c r="T51" s="198"/>
      <c r="U51" s="198"/>
      <c r="V51" s="221"/>
      <c r="W51" s="3"/>
    </row>
    <row r="52" spans="5:23" ht="12.75">
      <c r="E52" s="1"/>
      <c r="F52" s="1"/>
      <c r="G52" s="250" t="s">
        <v>190</v>
      </c>
      <c r="H52" s="251"/>
      <c r="I52" s="247" t="s">
        <v>204</v>
      </c>
      <c r="J52" s="248"/>
      <c r="K52" s="248"/>
      <c r="L52" s="249"/>
      <c r="M52" s="15"/>
      <c r="O52" s="3"/>
      <c r="P52" s="3"/>
      <c r="Q52" s="3"/>
      <c r="R52" s="3"/>
      <c r="S52" s="3"/>
      <c r="T52" s="3"/>
      <c r="U52" s="3"/>
      <c r="V52" s="3"/>
      <c r="W52" s="3"/>
    </row>
    <row r="53" spans="5:23" ht="13.5" thickBot="1">
      <c r="E53" s="1"/>
      <c r="F53" s="1"/>
      <c r="G53" s="242" t="s">
        <v>190</v>
      </c>
      <c r="H53" s="243"/>
      <c r="I53" s="252" t="s">
        <v>205</v>
      </c>
      <c r="J53" s="253"/>
      <c r="K53" s="253"/>
      <c r="L53" s="254"/>
      <c r="M53" s="15"/>
      <c r="O53" s="3"/>
      <c r="P53" s="229" t="s">
        <v>148</v>
      </c>
      <c r="Q53" s="230"/>
      <c r="R53" s="230"/>
      <c r="S53" s="230"/>
      <c r="T53" s="230"/>
      <c r="U53" s="230"/>
      <c r="V53" s="3"/>
      <c r="W53" s="3"/>
    </row>
    <row r="54" spans="5:23" ht="12.75">
      <c r="E54" s="1"/>
      <c r="F54" s="1"/>
      <c r="M54" s="15"/>
      <c r="O54" s="3"/>
      <c r="P54" s="230"/>
      <c r="Q54" s="230"/>
      <c r="R54" s="230"/>
      <c r="S54" s="230"/>
      <c r="T54" s="230"/>
      <c r="U54" s="230"/>
      <c r="W54" s="3"/>
    </row>
    <row r="55" spans="5:23" ht="12.75" customHeight="1">
      <c r="E55" s="1"/>
      <c r="F55" s="1"/>
      <c r="M55" s="15"/>
      <c r="O55" s="3"/>
      <c r="P55" s="230"/>
      <c r="Q55" s="230"/>
      <c r="R55" s="230"/>
      <c r="S55" s="230"/>
      <c r="T55" s="230"/>
      <c r="U55" s="230"/>
      <c r="W55" s="3"/>
    </row>
    <row r="56" spans="16:23" ht="12.75">
      <c r="P56" s="88"/>
      <c r="Q56" s="88"/>
      <c r="R56" s="88"/>
      <c r="S56" s="88"/>
      <c r="T56" s="89"/>
      <c r="U56" s="88"/>
      <c r="V56" s="88"/>
      <c r="W56" s="3"/>
    </row>
    <row r="57" spans="16:23" ht="12.75">
      <c r="P57" s="88"/>
      <c r="Q57" s="88"/>
      <c r="R57" s="88"/>
      <c r="S57" s="88"/>
      <c r="T57" s="89"/>
      <c r="U57" s="88"/>
      <c r="V57" s="88"/>
      <c r="W57" s="3"/>
    </row>
    <row r="58" spans="16:22" ht="12.75">
      <c r="P58" s="88"/>
      <c r="Q58" s="88"/>
      <c r="R58" s="88"/>
      <c r="S58" s="88"/>
      <c r="T58" s="89"/>
      <c r="U58" s="88"/>
      <c r="V58" s="88"/>
    </row>
    <row r="59" spans="16:22" ht="12.75">
      <c r="P59" s="88"/>
      <c r="Q59" s="88"/>
      <c r="R59" s="88"/>
      <c r="S59" s="88"/>
      <c r="T59" s="88"/>
      <c r="U59" s="88"/>
      <c r="V59" s="88"/>
    </row>
    <row r="60" spans="16:22" ht="12.75">
      <c r="P60" s="88"/>
      <c r="Q60" s="88"/>
      <c r="R60" s="88"/>
      <c r="S60" s="88"/>
      <c r="T60" s="88"/>
      <c r="U60" s="88"/>
      <c r="V60" s="88"/>
    </row>
    <row r="61" spans="16:22" ht="12.75">
      <c r="P61" s="3"/>
      <c r="Q61" s="3"/>
      <c r="R61" s="3"/>
      <c r="S61" s="3"/>
      <c r="T61" s="3"/>
      <c r="U61" s="3"/>
      <c r="V61" s="3"/>
    </row>
    <row r="62" spans="16:22" ht="12.75">
      <c r="P62" s="3"/>
      <c r="Q62" s="3"/>
      <c r="R62" s="3"/>
      <c r="S62" s="3"/>
      <c r="T62" s="3"/>
      <c r="U62" s="3"/>
      <c r="V62" s="3"/>
    </row>
    <row r="63" spans="16:22" ht="12.75">
      <c r="P63" s="3"/>
      <c r="Q63" s="3"/>
      <c r="R63" s="3"/>
      <c r="S63" s="3"/>
      <c r="T63" s="3"/>
      <c r="U63" s="3"/>
      <c r="V63" s="3"/>
    </row>
    <row r="64" spans="16:22" ht="12.75">
      <c r="P64" s="3"/>
      <c r="Q64" s="3"/>
      <c r="R64" s="3"/>
      <c r="S64" s="3"/>
      <c r="T64" s="3"/>
      <c r="U64" s="3"/>
      <c r="V64" s="3"/>
    </row>
    <row r="65" spans="16:22" ht="12.75">
      <c r="P65" s="3"/>
      <c r="Q65" s="3"/>
      <c r="R65" s="3"/>
      <c r="S65" s="3"/>
      <c r="T65" s="3"/>
      <c r="U65" s="3"/>
      <c r="V65" s="3"/>
    </row>
    <row r="66" spans="16:22" ht="12.75">
      <c r="P66" s="3"/>
      <c r="Q66" s="3"/>
      <c r="R66" s="3"/>
      <c r="S66" s="3"/>
      <c r="T66" s="3"/>
      <c r="U66" s="3"/>
      <c r="V66" s="3"/>
    </row>
    <row r="67" spans="16:22" ht="12.75">
      <c r="P67" s="3"/>
      <c r="Q67" s="3"/>
      <c r="R67" s="3"/>
      <c r="S67" s="3"/>
      <c r="T67" s="3"/>
      <c r="U67" s="3"/>
      <c r="V67" s="3"/>
    </row>
    <row r="68" spans="16:22" ht="12.75">
      <c r="P68" s="3"/>
      <c r="Q68" s="3"/>
      <c r="R68" s="3"/>
      <c r="S68" s="3"/>
      <c r="T68" s="3"/>
      <c r="U68" s="3"/>
      <c r="V68" s="3"/>
    </row>
    <row r="69" spans="17:22" ht="12.75">
      <c r="Q69" s="3"/>
      <c r="R69" s="3"/>
      <c r="S69" s="3"/>
      <c r="T69" s="3"/>
      <c r="U69" s="3"/>
      <c r="V69" s="3"/>
    </row>
    <row r="70" spans="17:22" ht="12.75">
      <c r="Q70" s="3"/>
      <c r="R70" s="3"/>
      <c r="S70" s="3"/>
      <c r="T70" s="3"/>
      <c r="U70" s="3"/>
      <c r="V70" s="3"/>
    </row>
  </sheetData>
  <mergeCells count="80">
    <mergeCell ref="G38:H38"/>
    <mergeCell ref="G46:H46"/>
    <mergeCell ref="G39:H39"/>
    <mergeCell ref="G40:H40"/>
    <mergeCell ref="G41:H41"/>
    <mergeCell ref="G42:H42"/>
    <mergeCell ref="R39:V39"/>
    <mergeCell ref="R40:V40"/>
    <mergeCell ref="P34:Q34"/>
    <mergeCell ref="P35:Q35"/>
    <mergeCell ref="P36:Q36"/>
    <mergeCell ref="R38:V38"/>
    <mergeCell ref="P38:Q38"/>
    <mergeCell ref="P39:Q39"/>
    <mergeCell ref="B23:D23"/>
    <mergeCell ref="B26:D26"/>
    <mergeCell ref="B25:D25"/>
    <mergeCell ref="R34:V34"/>
    <mergeCell ref="E31:F31"/>
    <mergeCell ref="B27:D27"/>
    <mergeCell ref="B34:D38"/>
    <mergeCell ref="G35:H35"/>
    <mergeCell ref="G36:H36"/>
    <mergeCell ref="G37:H37"/>
    <mergeCell ref="V2:X5"/>
    <mergeCell ref="C2:C5"/>
    <mergeCell ref="D2:D5"/>
    <mergeCell ref="G4:K4"/>
    <mergeCell ref="E2:E5"/>
    <mergeCell ref="F2:F5"/>
    <mergeCell ref="Q4:U4"/>
    <mergeCell ref="B2:B5"/>
    <mergeCell ref="I49:L49"/>
    <mergeCell ref="L4:P4"/>
    <mergeCell ref="G2:U3"/>
    <mergeCell ref="G26:I26"/>
    <mergeCell ref="L26:N26"/>
    <mergeCell ref="Q26:S26"/>
    <mergeCell ref="R35:V35"/>
    <mergeCell ref="R36:V36"/>
    <mergeCell ref="P40:Q40"/>
    <mergeCell ref="I51:L51"/>
    <mergeCell ref="I52:L52"/>
    <mergeCell ref="I53:L53"/>
    <mergeCell ref="I50:L50"/>
    <mergeCell ref="G48:H48"/>
    <mergeCell ref="G34:H34"/>
    <mergeCell ref="I35:L35"/>
    <mergeCell ref="I36:L36"/>
    <mergeCell ref="I37:L37"/>
    <mergeCell ref="I38:L38"/>
    <mergeCell ref="I40:L40"/>
    <mergeCell ref="I41:L41"/>
    <mergeCell ref="I42:L42"/>
    <mergeCell ref="I39:L39"/>
    <mergeCell ref="G53:H53"/>
    <mergeCell ref="I43:L43"/>
    <mergeCell ref="I44:L44"/>
    <mergeCell ref="G49:H49"/>
    <mergeCell ref="G50:H50"/>
    <mergeCell ref="G51:H51"/>
    <mergeCell ref="G52:H52"/>
    <mergeCell ref="I45:L45"/>
    <mergeCell ref="I46:L46"/>
    <mergeCell ref="G45:H45"/>
    <mergeCell ref="R45:V45"/>
    <mergeCell ref="P46:Q46"/>
    <mergeCell ref="R46:V46"/>
    <mergeCell ref="P47:Q47"/>
    <mergeCell ref="R47:V47"/>
    <mergeCell ref="P45:Q45"/>
    <mergeCell ref="P48:Q48"/>
    <mergeCell ref="R48:V48"/>
    <mergeCell ref="P49:Q49"/>
    <mergeCell ref="R49:V49"/>
    <mergeCell ref="P53:U55"/>
    <mergeCell ref="P50:Q50"/>
    <mergeCell ref="R50:V50"/>
    <mergeCell ref="P51:Q51"/>
    <mergeCell ref="R51:V51"/>
  </mergeCells>
  <printOptions horizontalCentered="1" vertic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Lőrincz Katalin</dc:creator>
  <cp:keywords/>
  <dc:description/>
  <cp:lastModifiedBy>Lantos Zoltán</cp:lastModifiedBy>
  <cp:lastPrinted>2007-02-15T08:41:46Z</cp:lastPrinted>
  <dcterms:created xsi:type="dcterms:W3CDTF">2005-05-02T20:18:46Z</dcterms:created>
  <dcterms:modified xsi:type="dcterms:W3CDTF">2007-07-31T13:47:27Z</dcterms:modified>
  <cp:category/>
  <cp:version/>
  <cp:contentType/>
  <cp:contentStatus/>
</cp:coreProperties>
</file>