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844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<sst xmlns="http://schemas.openxmlformats.org/spreadsheetml/2006/main" count="144" uniqueCount="106">
  <si>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</si>
  <si>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</si>
  <si>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</si>
  <si>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</si>
  <si>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</si>
  <si>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</si>
  <si>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</si>
  <si>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</si>
  <si>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</si>
  <si>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</si>
  <si>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</si>
  <si>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</si>
  <si>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</si>
  <si>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</si>
  <si>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</si>
  <si>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</si>
  <si>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</si>
  <si>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</si>
  <si>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</si>
  <si>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</si>
  <si>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</si>
  <si>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</si>
  <si>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</si>
  <si>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</si>
  <si>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</si>
  <si>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</si>
  <si>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Félévközi jegy (f)</t>
  </si>
  <si>
    <t>f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</si>
  <si>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</si>
  <si>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</si>
  <si>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</si>
  <si>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</si>
  <si>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</si>
  <si>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</si>
  <si>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</si>
  <si>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</si>
  <si>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</si>
  <si>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23.</t>
  </si>
  <si>
    <t>óra/félév</t>
  </si>
  <si>
    <t>féléves (14 hét) óraszámokkal (ea. tgy. l). ; követelményekkel (k.); kreditekkel (kr.)</t>
  </si>
  <si>
    <t>Szakdolgozat</t>
  </si>
  <si>
    <t>5.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</si>
  <si>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</si>
  <si>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</si>
  <si>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</si>
  <si>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</si>
  <si>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</si>
  <si>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</si>
  <si>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levelező munkarend</t>
  </si>
  <si>
    <t>1. (tavasz)</t>
  </si>
  <si>
    <t>3. (tavasz)</t>
  </si>
  <si>
    <t>2. (ősz)</t>
  </si>
  <si>
    <t>4. (ősz)</t>
  </si>
  <si>
    <t>Robbanóanyag kémia</t>
  </si>
  <si>
    <t>Korszerű ipari és katonai robbantóanyagok és azok alkalmazása</t>
  </si>
  <si>
    <t>Robbantással történő munkavégzéssel és robbantásos cselekményekkel kapcsolatos egészségügyi/munkavédelmi ismeretek</t>
  </si>
  <si>
    <t>Veszélyes anyagok tárolása és szállítása</t>
  </si>
  <si>
    <t>Robbanásfizika</t>
  </si>
  <si>
    <t>Gázdinamika</t>
  </si>
  <si>
    <t>a</t>
  </si>
  <si>
    <t>Végeselem módszer alapjai</t>
  </si>
  <si>
    <t>A robbanási lökéshullámok modellezése, és komplex térben való terjedésük vizsgálatának módszerei, lehetőségei</t>
  </si>
  <si>
    <t>A bombafenyegetés és bombamerényletek általános jellemzői</t>
  </si>
  <si>
    <t>Robbanószerkezetek felderítésének és hatástalanításának módszerei, eszközei</t>
  </si>
  <si>
    <t>Robbantásos cselekmények kockázatelemzése</t>
  </si>
  <si>
    <t>Építőanyagok, épületszerkezetek</t>
  </si>
  <si>
    <t>Épületek robbantás elleni védelmének építészeti szempontjai, lehetőségei</t>
  </si>
  <si>
    <t>Építmények kialakítása, megerősítése, védelmi képességeinek fokozása robbantási kísérletek és szoftveres modellezés alapján</t>
  </si>
  <si>
    <t>A tűz- és a katasztrófavédelem szakirányú kérdései</t>
  </si>
  <si>
    <t>Alkalmazott szakmai jogi ismeretek</t>
  </si>
  <si>
    <t>Minőségbiztosítás</t>
  </si>
  <si>
    <t xml:space="preserve">Robbanások közvetlen és közvetett hatása a környezetben </t>
  </si>
  <si>
    <t xml:space="preserve">Robbantásos merényletek rekonstrukciója és felderítésének eljárásai </t>
  </si>
  <si>
    <t>Építmények robbantásos bontása</t>
  </si>
  <si>
    <t>Bányászati robbantások</t>
  </si>
  <si>
    <t>Árvíz-védekezési robbantások</t>
  </si>
  <si>
    <t>Ipari robbantástechnika</t>
  </si>
  <si>
    <t>Robbantásos cselekmények elleni védelem</t>
  </si>
  <si>
    <r>
      <t>666-5401, rajnai.zoltan</t>
    </r>
    <r>
      <rPr>
        <u val="single"/>
        <sz val="12"/>
        <rFont val="Times New Roman"/>
        <family val="1"/>
      </rPr>
      <t>@bgk.uni-obuda.hu</t>
    </r>
  </si>
  <si>
    <t>Érvényes: 2017. februártól</t>
  </si>
  <si>
    <r>
      <t xml:space="preserve">Robbantástechnikai szakirányú továbbképzés </t>
    </r>
    <r>
      <rPr>
        <sz val="12"/>
        <rFont val="Arial CE"/>
        <family val="0"/>
      </rPr>
      <t>(szakmérnök/szakember)</t>
    </r>
  </si>
  <si>
    <r>
      <t>Keresztféléves</t>
    </r>
    <r>
      <rPr>
        <b/>
        <sz val="12"/>
        <rFont val="Arial CE"/>
        <family val="0"/>
      </rPr>
      <t xml:space="preserve"> Mintatanterv</t>
    </r>
  </si>
  <si>
    <t>BGBRK11NLR</t>
  </si>
  <si>
    <t>BGBKR11NLR</t>
  </si>
  <si>
    <t>BGBRM11NLR</t>
  </si>
  <si>
    <t>BGBGD11NLR</t>
  </si>
  <si>
    <t>BGBRF11NLR</t>
  </si>
  <si>
    <t>BGBVA11NLR</t>
  </si>
  <si>
    <t>BGBVM12NLR</t>
  </si>
  <si>
    <t>BGBRL12NLR</t>
  </si>
  <si>
    <t>BGBBB12NLR</t>
  </si>
  <si>
    <t>BGBRH12NLR</t>
  </si>
  <si>
    <t>BGBRC12NLR</t>
  </si>
  <si>
    <t>BGBEE12NLR</t>
  </si>
  <si>
    <t>BGBER12NLR</t>
  </si>
  <si>
    <t>BGBEK23NLR</t>
  </si>
  <si>
    <t>BGBTK23NLR</t>
  </si>
  <si>
    <t>BGBAS23NLR</t>
  </si>
  <si>
    <t>BGBMB23NLR</t>
  </si>
  <si>
    <t>BGBRK23NLR</t>
  </si>
  <si>
    <t>BGBRM23NLR</t>
  </si>
  <si>
    <t>BGBEB24NLR</t>
  </si>
  <si>
    <t>BGBBR24NLR</t>
  </si>
  <si>
    <t>BGBAR24NLR</t>
  </si>
  <si>
    <t>BGBSD24NLR</t>
  </si>
  <si>
    <t>Gépészeti és Biztonságtudományi Intézet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</si>
</sst>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4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.5"/>
      <name val="Times New Roman"/>
      <family val="1"/>
    </font>
    <font>
      <sz val="8"/>
      <name val="Arial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color indexed="10"/>
      <name val="Arial CE"/>
      <family val="0"/>
    </font>
    <font>
      <sz val="9.5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 wrapText="1" shrinkToFit="1"/>
    </xf>
    <xf numFmtId="0" fontId="5" fillId="0" borderId="17" xfId="0" applyFont="1" applyFill="1" applyBorder="1" applyAlignment="1">
      <alignment horizontal="right" vertical="center" wrapText="1" shrinkToFit="1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28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53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33" fillId="0" borderId="29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25" xfId="0" applyFont="1" applyFill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5"/>
  <sheetViews>
    <sheetView tabSelected="1" zoomScalePageLayoutView="0" workbookViewId="0" topLeftCell="A1">
      <selection activeCell="AF34" sqref="AF34"/>
    </sheetView>
  </sheetViews>
  <sheetFormatPr defaultColWidth="9.140625" defaultRowHeight="12.75" customHeight="1"/>
  <cols>
    <col min="1" max="1" width="3.421875" style="141" customWidth="1"/>
    <col min="2" max="2" width="13.7109375" style="17" customWidth="1"/>
    <col min="3" max="3" width="35.140625" style="17" customWidth="1"/>
    <col min="4" max="4" width="7.8515625" style="17" customWidth="1"/>
    <col min="5" max="5" width="5.00390625" style="17" customWidth="1"/>
    <col min="6" max="6" width="4.7109375" style="17" customWidth="1"/>
    <col min="7" max="7" width="3.421875" style="17" bestFit="1" customWidth="1"/>
    <col min="8" max="8" width="3.28125" style="17" customWidth="1"/>
    <col min="9" max="9" width="3.00390625" style="17" bestFit="1" customWidth="1"/>
    <col min="10" max="10" width="4.57421875" style="17" bestFit="1" customWidth="1"/>
    <col min="11" max="11" width="4.00390625" style="17" bestFit="1" customWidth="1"/>
    <col min="12" max="12" width="3.57421875" style="17" bestFit="1" customWidth="1"/>
    <col min="13" max="13" width="3.28125" style="17" customWidth="1"/>
    <col min="14" max="14" width="3.00390625" style="17" bestFit="1" customWidth="1"/>
    <col min="15" max="15" width="3.7109375" style="17" bestFit="1" customWidth="1"/>
    <col min="16" max="16" width="4.00390625" style="17" bestFit="1" customWidth="1"/>
    <col min="17" max="17" width="3.421875" style="17" bestFit="1" customWidth="1"/>
    <col min="18" max="18" width="3.57421875" style="17" customWidth="1"/>
    <col min="19" max="19" width="3.00390625" style="17" bestFit="1" customWidth="1"/>
    <col min="20" max="20" width="3.57421875" style="17" bestFit="1" customWidth="1"/>
    <col min="21" max="21" width="4.00390625" style="17" bestFit="1" customWidth="1"/>
    <col min="22" max="22" width="3.421875" style="17" bestFit="1" customWidth="1"/>
    <col min="23" max="23" width="3.7109375" style="17" customWidth="1"/>
    <col min="24" max="24" width="3.00390625" style="17" bestFit="1" customWidth="1"/>
    <col min="25" max="25" width="3.57421875" style="17" bestFit="1" customWidth="1"/>
    <col min="26" max="27" width="5.7109375" style="17" customWidth="1"/>
    <col min="28" max="28" width="8.00390625" style="17" customWidth="1"/>
    <col min="29" max="16384" width="9.140625" style="18" customWidth="1"/>
  </cols>
  <sheetData>
    <row r="1" spans="1:25" ht="13.5" customHeight="1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8" s="21" customFormat="1" ht="12.75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9" t="s">
        <v>79</v>
      </c>
      <c r="V2" s="20"/>
      <c r="W2" s="20"/>
      <c r="X2" s="20"/>
      <c r="Y2" s="20"/>
      <c r="Z2" s="17"/>
      <c r="AA2" s="17"/>
      <c r="AB2" s="17"/>
    </row>
    <row r="3" spans="1:28" s="21" customFormat="1" ht="12.75" customHeight="1">
      <c r="A3" s="22"/>
      <c r="B3" s="20"/>
      <c r="C3" s="20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  <c r="AA3" s="24"/>
      <c r="AB3" s="24"/>
    </row>
    <row r="4" spans="1:28" s="21" customFormat="1" ht="12.75" customHeight="1">
      <c r="A4" s="15" t="s">
        <v>81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21" customFormat="1" ht="19.5" customHeight="1" thickBot="1">
      <c r="A5" s="9" t="s">
        <v>80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25" t="s">
        <v>48</v>
      </c>
      <c r="AA5" s="25"/>
      <c r="AB5" s="25"/>
    </row>
    <row r="6" spans="1:217" s="29" customFormat="1" ht="15.75" customHeight="1" thickBot="1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26"/>
      <c r="AA6" s="26"/>
      <c r="AB6" s="27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</row>
    <row r="7" spans="1:28" s="34" customFormat="1" ht="12.75" customHeight="1" thickBot="1">
      <c r="A7" s="11"/>
      <c r="B7" s="3" t="s">
        <v>0</v>
      </c>
      <c r="C7" s="3" t="s">
        <v>1</v>
      </c>
      <c r="D7" s="30" t="s">
        <v>38</v>
      </c>
      <c r="E7" s="31" t="s">
        <v>28</v>
      </c>
      <c r="F7" s="32" t="s">
        <v>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" t="s">
        <v>3</v>
      </c>
      <c r="AA7" s="4"/>
      <c r="AB7" s="5"/>
    </row>
    <row r="8" spans="1:28" s="34" customFormat="1" ht="12.75" customHeight="1" thickBot="1">
      <c r="A8" s="12"/>
      <c r="B8" s="6"/>
      <c r="C8" s="6"/>
      <c r="D8" s="35"/>
      <c r="E8" s="36"/>
      <c r="F8" s="32" t="s">
        <v>49</v>
      </c>
      <c r="G8" s="14"/>
      <c r="H8" s="14"/>
      <c r="I8" s="14"/>
      <c r="J8" s="37"/>
      <c r="K8" s="32" t="s">
        <v>51</v>
      </c>
      <c r="L8" s="14"/>
      <c r="M8" s="14"/>
      <c r="N8" s="14"/>
      <c r="O8" s="37"/>
      <c r="P8" s="32" t="s">
        <v>50</v>
      </c>
      <c r="Q8" s="14"/>
      <c r="R8" s="14"/>
      <c r="S8" s="14"/>
      <c r="T8" s="37"/>
      <c r="U8" s="32" t="s">
        <v>52</v>
      </c>
      <c r="V8" s="14"/>
      <c r="W8" s="14"/>
      <c r="X8" s="14"/>
      <c r="Y8" s="37"/>
      <c r="Z8" s="6"/>
      <c r="AA8" s="7"/>
      <c r="AB8" s="8"/>
    </row>
    <row r="9" spans="1:28" s="34" customFormat="1" ht="12.75" customHeight="1" thickBot="1">
      <c r="A9" s="38"/>
      <c r="B9" s="39"/>
      <c r="C9" s="40"/>
      <c r="D9" s="41"/>
      <c r="E9" s="42"/>
      <c r="F9" s="40" t="s">
        <v>10</v>
      </c>
      <c r="G9" s="40" t="s">
        <v>11</v>
      </c>
      <c r="H9" s="40" t="s">
        <v>12</v>
      </c>
      <c r="I9" s="40" t="s">
        <v>13</v>
      </c>
      <c r="J9" s="43" t="s">
        <v>14</v>
      </c>
      <c r="K9" s="41" t="s">
        <v>10</v>
      </c>
      <c r="L9" s="40" t="s">
        <v>11</v>
      </c>
      <c r="M9" s="40" t="s">
        <v>12</v>
      </c>
      <c r="N9" s="40" t="s">
        <v>13</v>
      </c>
      <c r="O9" s="44" t="s">
        <v>14</v>
      </c>
      <c r="P9" s="40" t="s">
        <v>10</v>
      </c>
      <c r="Q9" s="40" t="s">
        <v>11</v>
      </c>
      <c r="R9" s="40" t="s">
        <v>12</v>
      </c>
      <c r="S9" s="40" t="s">
        <v>13</v>
      </c>
      <c r="T9" s="43" t="s">
        <v>14</v>
      </c>
      <c r="U9" s="41" t="s">
        <v>10</v>
      </c>
      <c r="V9" s="40" t="s">
        <v>11</v>
      </c>
      <c r="W9" s="40" t="s">
        <v>12</v>
      </c>
      <c r="X9" s="40" t="s">
        <v>13</v>
      </c>
      <c r="Y9" s="44" t="s">
        <v>14</v>
      </c>
      <c r="Z9" s="6"/>
      <c r="AA9" s="7"/>
      <c r="AB9" s="8"/>
    </row>
    <row r="10" spans="1:28" s="53" customFormat="1" ht="12.75" customHeight="1" thickBot="1">
      <c r="A10" s="45" t="s">
        <v>43</v>
      </c>
      <c r="B10" s="46"/>
      <c r="C10" s="46"/>
      <c r="D10" s="47">
        <f>SUM(D11:D16)</f>
        <v>112</v>
      </c>
      <c r="E10" s="47">
        <f>SUM(E11:E16)</f>
        <v>30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1"/>
      <c r="AB10" s="52"/>
    </row>
    <row r="11" spans="1:28" s="65" customFormat="1" ht="12.75" customHeight="1" thickBot="1" thickTop="1">
      <c r="A11" s="54" t="s">
        <v>4</v>
      </c>
      <c r="B11" s="144" t="s">
        <v>82</v>
      </c>
      <c r="C11" s="55" t="s">
        <v>53</v>
      </c>
      <c r="D11" s="56">
        <v>24</v>
      </c>
      <c r="E11" s="56">
        <v>6</v>
      </c>
      <c r="F11" s="57">
        <v>24</v>
      </c>
      <c r="G11" s="58">
        <v>0</v>
      </c>
      <c r="H11" s="58">
        <v>0</v>
      </c>
      <c r="I11" s="58" t="s">
        <v>27</v>
      </c>
      <c r="J11" s="59">
        <v>6</v>
      </c>
      <c r="K11" s="60"/>
      <c r="L11" s="58"/>
      <c r="M11" s="58"/>
      <c r="N11" s="58"/>
      <c r="O11" s="61"/>
      <c r="P11" s="57"/>
      <c r="Q11" s="58"/>
      <c r="R11" s="58"/>
      <c r="S11" s="58"/>
      <c r="T11" s="59"/>
      <c r="U11" s="60"/>
      <c r="V11" s="58"/>
      <c r="W11" s="58"/>
      <c r="X11" s="58"/>
      <c r="Y11" s="61"/>
      <c r="Z11" s="62"/>
      <c r="AA11" s="63"/>
      <c r="AB11" s="64"/>
    </row>
    <row r="12" spans="1:28" s="65" customFormat="1" ht="25.5" customHeight="1" thickBot="1" thickTop="1">
      <c r="A12" s="54" t="s">
        <v>5</v>
      </c>
      <c r="B12" s="145" t="s">
        <v>83</v>
      </c>
      <c r="C12" s="66" t="s">
        <v>54</v>
      </c>
      <c r="D12" s="56">
        <v>36</v>
      </c>
      <c r="E12" s="56">
        <v>10</v>
      </c>
      <c r="F12" s="57">
        <v>36</v>
      </c>
      <c r="G12" s="58">
        <v>0</v>
      </c>
      <c r="H12" s="58">
        <v>0</v>
      </c>
      <c r="I12" s="58" t="s">
        <v>29</v>
      </c>
      <c r="J12" s="59">
        <v>10</v>
      </c>
      <c r="K12" s="60"/>
      <c r="L12" s="58"/>
      <c r="M12" s="58"/>
      <c r="N12" s="58"/>
      <c r="O12" s="61"/>
      <c r="P12" s="57"/>
      <c r="Q12" s="58"/>
      <c r="R12" s="58"/>
      <c r="S12" s="58"/>
      <c r="T12" s="59"/>
      <c r="U12" s="60"/>
      <c r="V12" s="58"/>
      <c r="W12" s="58"/>
      <c r="X12" s="58"/>
      <c r="Y12" s="61"/>
      <c r="Z12" s="67"/>
      <c r="AA12" s="68"/>
      <c r="AB12" s="69"/>
    </row>
    <row r="13" spans="1:28" s="79" customFormat="1" ht="40.5" customHeight="1" thickBot="1" thickTop="1">
      <c r="A13" s="54" t="s">
        <v>6</v>
      </c>
      <c r="B13" s="146" t="s">
        <v>84</v>
      </c>
      <c r="C13" s="66" t="s">
        <v>55</v>
      </c>
      <c r="D13" s="56">
        <f>F13+G13+H13+K13+L13+M13+P13+Q13+R13+U13+V13+W13</f>
        <v>12</v>
      </c>
      <c r="E13" s="56">
        <v>4</v>
      </c>
      <c r="F13" s="71">
        <v>12</v>
      </c>
      <c r="G13" s="72">
        <v>0</v>
      </c>
      <c r="H13" s="72">
        <v>0</v>
      </c>
      <c r="I13" s="72" t="s">
        <v>27</v>
      </c>
      <c r="J13" s="73">
        <v>4</v>
      </c>
      <c r="K13" s="74"/>
      <c r="L13" s="72"/>
      <c r="M13" s="72"/>
      <c r="N13" s="72"/>
      <c r="O13" s="75"/>
      <c r="P13" s="71"/>
      <c r="Q13" s="72"/>
      <c r="R13" s="72"/>
      <c r="S13" s="72"/>
      <c r="T13" s="73"/>
      <c r="U13" s="74"/>
      <c r="V13" s="72"/>
      <c r="W13" s="72"/>
      <c r="X13" s="72"/>
      <c r="Y13" s="75"/>
      <c r="Z13" s="76"/>
      <c r="AA13" s="77"/>
      <c r="AB13" s="78"/>
    </row>
    <row r="14" spans="1:28" s="79" customFormat="1" ht="14.25" customHeight="1" thickBot="1" thickTop="1">
      <c r="A14" s="54" t="s">
        <v>7</v>
      </c>
      <c r="B14" s="146" t="s">
        <v>85</v>
      </c>
      <c r="C14" s="66" t="s">
        <v>58</v>
      </c>
      <c r="D14" s="56">
        <v>8</v>
      </c>
      <c r="E14" s="56">
        <v>2</v>
      </c>
      <c r="F14" s="71">
        <v>8</v>
      </c>
      <c r="G14" s="72">
        <v>0</v>
      </c>
      <c r="H14" s="72">
        <v>0</v>
      </c>
      <c r="I14" s="72" t="s">
        <v>59</v>
      </c>
      <c r="J14" s="73">
        <v>2</v>
      </c>
      <c r="K14" s="74"/>
      <c r="L14" s="72"/>
      <c r="M14" s="72"/>
      <c r="N14" s="72"/>
      <c r="O14" s="75"/>
      <c r="P14" s="71"/>
      <c r="Q14" s="72"/>
      <c r="R14" s="72"/>
      <c r="S14" s="72"/>
      <c r="T14" s="73"/>
      <c r="U14" s="74"/>
      <c r="V14" s="72"/>
      <c r="W14" s="72"/>
      <c r="X14" s="72"/>
      <c r="Y14" s="75"/>
      <c r="Z14" s="76"/>
      <c r="AA14" s="77"/>
      <c r="AB14" s="78"/>
    </row>
    <row r="15" spans="1:28" s="79" customFormat="1" ht="15" customHeight="1" thickBot="1" thickTop="1">
      <c r="A15" s="54" t="s">
        <v>41</v>
      </c>
      <c r="B15" s="146" t="s">
        <v>86</v>
      </c>
      <c r="C15" s="66" t="s">
        <v>57</v>
      </c>
      <c r="D15" s="56">
        <v>24</v>
      </c>
      <c r="E15" s="56">
        <v>6</v>
      </c>
      <c r="F15" s="71">
        <v>20</v>
      </c>
      <c r="G15" s="72">
        <v>4</v>
      </c>
      <c r="H15" s="72">
        <v>0</v>
      </c>
      <c r="I15" s="72" t="s">
        <v>27</v>
      </c>
      <c r="J15" s="73">
        <v>6</v>
      </c>
      <c r="K15" s="74"/>
      <c r="L15" s="72"/>
      <c r="M15" s="72"/>
      <c r="N15" s="72"/>
      <c r="O15" s="75"/>
      <c r="P15" s="71"/>
      <c r="Q15" s="72"/>
      <c r="R15" s="72"/>
      <c r="S15" s="72"/>
      <c r="T15" s="73"/>
      <c r="U15" s="74"/>
      <c r="V15" s="72"/>
      <c r="W15" s="72"/>
      <c r="X15" s="72"/>
      <c r="Y15" s="75"/>
      <c r="Z15" s="76"/>
      <c r="AA15" s="77"/>
      <c r="AB15" s="78"/>
    </row>
    <row r="16" spans="1:28" s="79" customFormat="1" ht="15.75" customHeight="1" thickBot="1" thickTop="1">
      <c r="A16" s="54" t="s">
        <v>8</v>
      </c>
      <c r="B16" s="146" t="s">
        <v>87</v>
      </c>
      <c r="C16" s="66" t="s">
        <v>56</v>
      </c>
      <c r="D16" s="56">
        <f>F16+G16+H16+K16+L16+M16+P16+Q16+R16+U16+V16+W16</f>
        <v>8</v>
      </c>
      <c r="E16" s="56">
        <f>J16+O16+T16+Y16</f>
        <v>2</v>
      </c>
      <c r="F16" s="71">
        <v>8</v>
      </c>
      <c r="G16" s="72">
        <v>0</v>
      </c>
      <c r="H16" s="72">
        <v>0</v>
      </c>
      <c r="I16" s="72" t="s">
        <v>27</v>
      </c>
      <c r="J16" s="73">
        <v>2</v>
      </c>
      <c r="K16" s="74"/>
      <c r="L16" s="72"/>
      <c r="M16" s="72"/>
      <c r="N16" s="72"/>
      <c r="O16" s="75"/>
      <c r="P16" s="80"/>
      <c r="Q16" s="81"/>
      <c r="R16" s="81"/>
      <c r="S16" s="81"/>
      <c r="T16" s="82"/>
      <c r="U16" s="83"/>
      <c r="V16" s="81"/>
      <c r="W16" s="81"/>
      <c r="X16" s="81"/>
      <c r="Y16" s="84"/>
      <c r="Z16" s="76"/>
      <c r="AA16" s="77"/>
      <c r="AB16" s="78"/>
    </row>
    <row r="17" spans="1:28" s="79" customFormat="1" ht="12.75" customHeight="1" hidden="1" thickBot="1">
      <c r="A17" s="54"/>
      <c r="B17" s="70"/>
      <c r="C17" s="66"/>
      <c r="D17" s="85"/>
      <c r="E17" s="85"/>
      <c r="F17" s="80"/>
      <c r="G17" s="81"/>
      <c r="H17" s="81"/>
      <c r="I17" s="81"/>
      <c r="J17" s="82"/>
      <c r="K17" s="83"/>
      <c r="L17" s="81"/>
      <c r="M17" s="81"/>
      <c r="N17" s="81"/>
      <c r="O17" s="84"/>
      <c r="P17" s="80"/>
      <c r="Q17" s="81"/>
      <c r="R17" s="81"/>
      <c r="S17" s="81"/>
      <c r="T17" s="82"/>
      <c r="U17" s="83"/>
      <c r="V17" s="81"/>
      <c r="W17" s="81"/>
      <c r="X17" s="81"/>
      <c r="Y17" s="84"/>
      <c r="Z17" s="86"/>
      <c r="AA17" s="87"/>
      <c r="AB17" s="88"/>
    </row>
    <row r="18" spans="1:28" s="79" customFormat="1" ht="12.75" customHeight="1" hidden="1" thickBot="1">
      <c r="A18" s="54"/>
      <c r="B18" s="70"/>
      <c r="C18" s="66"/>
      <c r="D18" s="85"/>
      <c r="E18" s="85"/>
      <c r="F18" s="80"/>
      <c r="G18" s="81"/>
      <c r="H18" s="81"/>
      <c r="I18" s="81"/>
      <c r="J18" s="82"/>
      <c r="K18" s="83"/>
      <c r="L18" s="81"/>
      <c r="M18" s="81"/>
      <c r="N18" s="81"/>
      <c r="O18" s="84"/>
      <c r="P18" s="80"/>
      <c r="Q18" s="81"/>
      <c r="R18" s="81"/>
      <c r="S18" s="81"/>
      <c r="T18" s="82"/>
      <c r="U18" s="83"/>
      <c r="V18" s="81"/>
      <c r="W18" s="81"/>
      <c r="X18" s="81"/>
      <c r="Y18" s="84"/>
      <c r="Z18" s="86"/>
      <c r="AA18" s="87"/>
      <c r="AB18" s="88"/>
    </row>
    <row r="19" spans="1:28" s="79" customFormat="1" ht="12.75" customHeight="1" hidden="1" thickBot="1">
      <c r="A19" s="54"/>
      <c r="B19" s="70"/>
      <c r="C19" s="66"/>
      <c r="D19" s="85"/>
      <c r="E19" s="85"/>
      <c r="F19" s="80"/>
      <c r="G19" s="81"/>
      <c r="H19" s="81"/>
      <c r="I19" s="81"/>
      <c r="J19" s="82"/>
      <c r="K19" s="83"/>
      <c r="L19" s="81"/>
      <c r="M19" s="81"/>
      <c r="N19" s="81"/>
      <c r="O19" s="84"/>
      <c r="P19" s="80"/>
      <c r="Q19" s="81"/>
      <c r="R19" s="81"/>
      <c r="S19" s="81"/>
      <c r="T19" s="82"/>
      <c r="U19" s="83"/>
      <c r="V19" s="81"/>
      <c r="W19" s="81"/>
      <c r="X19" s="81"/>
      <c r="Y19" s="84"/>
      <c r="Z19" s="86"/>
      <c r="AA19" s="87"/>
      <c r="AB19" s="88"/>
    </row>
    <row r="20" spans="1:28" s="79" customFormat="1" ht="12.75" customHeight="1" hidden="1" thickBot="1">
      <c r="A20" s="54"/>
      <c r="B20" s="89"/>
      <c r="C20" s="66"/>
      <c r="D20" s="85"/>
      <c r="E20" s="85"/>
      <c r="F20" s="80"/>
      <c r="G20" s="81"/>
      <c r="H20" s="81"/>
      <c r="I20" s="81"/>
      <c r="J20" s="82"/>
      <c r="K20" s="83"/>
      <c r="L20" s="81"/>
      <c r="M20" s="81"/>
      <c r="N20" s="81"/>
      <c r="O20" s="84"/>
      <c r="P20" s="80"/>
      <c r="Q20" s="81"/>
      <c r="R20" s="81"/>
      <c r="S20" s="81"/>
      <c r="T20" s="82"/>
      <c r="U20" s="83"/>
      <c r="V20" s="81"/>
      <c r="W20" s="81"/>
      <c r="X20" s="81"/>
      <c r="Y20" s="84"/>
      <c r="Z20" s="90"/>
      <c r="AA20" s="91"/>
      <c r="AB20" s="92"/>
    </row>
    <row r="21" spans="1:28" s="79" customFormat="1" ht="12.75" customHeight="1" hidden="1" thickBot="1">
      <c r="A21" s="54"/>
      <c r="B21" s="89"/>
      <c r="C21" s="66"/>
      <c r="D21" s="85"/>
      <c r="E21" s="85"/>
      <c r="F21" s="80"/>
      <c r="G21" s="81"/>
      <c r="H21" s="81"/>
      <c r="I21" s="81"/>
      <c r="J21" s="82"/>
      <c r="K21" s="83"/>
      <c r="L21" s="81"/>
      <c r="M21" s="81"/>
      <c r="N21" s="81"/>
      <c r="O21" s="84"/>
      <c r="P21" s="80"/>
      <c r="Q21" s="81"/>
      <c r="R21" s="81"/>
      <c r="S21" s="81"/>
      <c r="T21" s="82"/>
      <c r="U21" s="83"/>
      <c r="V21" s="81"/>
      <c r="W21" s="81"/>
      <c r="X21" s="81"/>
      <c r="Y21" s="84"/>
      <c r="Z21" s="90"/>
      <c r="AA21" s="91"/>
      <c r="AB21" s="92"/>
    </row>
    <row r="22" spans="1:28" s="53" customFormat="1" ht="12.75" customHeight="1" thickBot="1">
      <c r="A22" s="93" t="s">
        <v>44</v>
      </c>
      <c r="B22" s="46"/>
      <c r="C22" s="46"/>
      <c r="D22" s="47">
        <f>SUM(D23:D29)</f>
        <v>112</v>
      </c>
      <c r="E22" s="47">
        <f>SUM(E23:E29)</f>
        <v>30</v>
      </c>
      <c r="F22" s="45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</row>
    <row r="23" spans="1:28" s="65" customFormat="1" ht="18.75" customHeight="1" thickBot="1" thickTop="1">
      <c r="A23" s="96" t="s">
        <v>9</v>
      </c>
      <c r="B23" s="146" t="s">
        <v>88</v>
      </c>
      <c r="C23" s="97" t="s">
        <v>60</v>
      </c>
      <c r="D23" s="56">
        <v>8</v>
      </c>
      <c r="E23" s="56">
        <v>2</v>
      </c>
      <c r="F23" s="98"/>
      <c r="G23" s="99"/>
      <c r="H23" s="99"/>
      <c r="I23" s="99"/>
      <c r="J23" s="100"/>
      <c r="K23" s="101">
        <v>8</v>
      </c>
      <c r="L23" s="99">
        <v>0</v>
      </c>
      <c r="M23" s="99">
        <v>0</v>
      </c>
      <c r="N23" s="99" t="s">
        <v>59</v>
      </c>
      <c r="O23" s="102">
        <v>2</v>
      </c>
      <c r="P23" s="98"/>
      <c r="Q23" s="99"/>
      <c r="R23" s="99"/>
      <c r="S23" s="99"/>
      <c r="T23" s="100"/>
      <c r="U23" s="101"/>
      <c r="V23" s="103"/>
      <c r="W23" s="99"/>
      <c r="X23" s="99"/>
      <c r="Y23" s="102"/>
      <c r="Z23" s="104"/>
      <c r="AA23" s="105"/>
      <c r="AB23" s="106"/>
    </row>
    <row r="24" spans="1:28" s="65" customFormat="1" ht="38.25" customHeight="1" thickBot="1" thickTop="1">
      <c r="A24" s="96" t="s">
        <v>15</v>
      </c>
      <c r="B24" s="146" t="s">
        <v>89</v>
      </c>
      <c r="C24" s="66" t="s">
        <v>61</v>
      </c>
      <c r="D24" s="56">
        <v>40</v>
      </c>
      <c r="E24" s="56">
        <v>12</v>
      </c>
      <c r="F24" s="98"/>
      <c r="G24" s="99"/>
      <c r="H24" s="99"/>
      <c r="I24" s="99"/>
      <c r="J24" s="100"/>
      <c r="K24" s="101">
        <v>30</v>
      </c>
      <c r="L24" s="99">
        <v>10</v>
      </c>
      <c r="M24" s="99">
        <v>0</v>
      </c>
      <c r="N24" s="99" t="s">
        <v>27</v>
      </c>
      <c r="O24" s="102">
        <v>12</v>
      </c>
      <c r="P24" s="98"/>
      <c r="Q24" s="99"/>
      <c r="R24" s="99"/>
      <c r="S24" s="99"/>
      <c r="T24" s="100"/>
      <c r="U24" s="101"/>
      <c r="V24" s="99"/>
      <c r="W24" s="99"/>
      <c r="X24" s="99"/>
      <c r="Y24" s="102"/>
      <c r="Z24" s="107"/>
      <c r="AA24" s="105"/>
      <c r="AB24" s="106"/>
    </row>
    <row r="25" spans="1:28" s="65" customFormat="1" ht="28.5" customHeight="1" thickBot="1" thickTop="1">
      <c r="A25" s="96" t="s">
        <v>16</v>
      </c>
      <c r="B25" s="146" t="s">
        <v>90</v>
      </c>
      <c r="C25" s="66" t="s">
        <v>62</v>
      </c>
      <c r="D25" s="56">
        <v>8</v>
      </c>
      <c r="E25" s="56">
        <v>2</v>
      </c>
      <c r="F25" s="98"/>
      <c r="G25" s="99"/>
      <c r="H25" s="99"/>
      <c r="I25" s="99"/>
      <c r="J25" s="100"/>
      <c r="K25" s="101">
        <v>8</v>
      </c>
      <c r="L25" s="99">
        <v>0</v>
      </c>
      <c r="M25" s="99">
        <v>0</v>
      </c>
      <c r="N25" s="99" t="s">
        <v>29</v>
      </c>
      <c r="O25" s="102">
        <v>2</v>
      </c>
      <c r="P25" s="98"/>
      <c r="Q25" s="99"/>
      <c r="R25" s="99"/>
      <c r="S25" s="99"/>
      <c r="T25" s="100"/>
      <c r="U25" s="101"/>
      <c r="V25" s="99"/>
      <c r="W25" s="99"/>
      <c r="X25" s="99"/>
      <c r="Y25" s="102"/>
      <c r="Z25" s="107"/>
      <c r="AA25" s="105"/>
      <c r="AB25" s="106"/>
    </row>
    <row r="26" spans="1:28" s="65" customFormat="1" ht="27" customHeight="1" thickBot="1" thickTop="1">
      <c r="A26" s="96" t="s">
        <v>17</v>
      </c>
      <c r="B26" s="146" t="s">
        <v>91</v>
      </c>
      <c r="C26" s="66" t="s">
        <v>63</v>
      </c>
      <c r="D26" s="56">
        <v>8</v>
      </c>
      <c r="E26" s="56">
        <v>2</v>
      </c>
      <c r="F26" s="98"/>
      <c r="G26" s="99"/>
      <c r="H26" s="99"/>
      <c r="I26" s="99"/>
      <c r="J26" s="100"/>
      <c r="K26" s="101">
        <v>4</v>
      </c>
      <c r="L26" s="99">
        <v>4</v>
      </c>
      <c r="M26" s="99">
        <v>0</v>
      </c>
      <c r="N26" s="99" t="s">
        <v>27</v>
      </c>
      <c r="O26" s="102">
        <v>2</v>
      </c>
      <c r="P26" s="98"/>
      <c r="Q26" s="99"/>
      <c r="R26" s="99"/>
      <c r="S26" s="99"/>
      <c r="T26" s="100"/>
      <c r="U26" s="101"/>
      <c r="V26" s="99"/>
      <c r="W26" s="99"/>
      <c r="X26" s="99"/>
      <c r="Y26" s="102"/>
      <c r="Z26" s="104"/>
      <c r="AA26" s="105"/>
      <c r="AB26" s="106"/>
    </row>
    <row r="27" spans="1:28" s="79" customFormat="1" ht="25.5" customHeight="1" thickBot="1" thickTop="1">
      <c r="A27" s="96" t="s">
        <v>18</v>
      </c>
      <c r="B27" s="146" t="s">
        <v>92</v>
      </c>
      <c r="C27" s="66" t="s">
        <v>64</v>
      </c>
      <c r="D27" s="56">
        <v>8</v>
      </c>
      <c r="E27" s="56">
        <v>2</v>
      </c>
      <c r="F27" s="80"/>
      <c r="G27" s="81"/>
      <c r="H27" s="81"/>
      <c r="I27" s="81"/>
      <c r="J27" s="82"/>
      <c r="K27" s="83">
        <v>4</v>
      </c>
      <c r="L27" s="81">
        <v>4</v>
      </c>
      <c r="M27" s="81">
        <v>0</v>
      </c>
      <c r="N27" s="81" t="s">
        <v>59</v>
      </c>
      <c r="O27" s="84">
        <v>2</v>
      </c>
      <c r="P27" s="80"/>
      <c r="Q27" s="81"/>
      <c r="R27" s="81"/>
      <c r="S27" s="81"/>
      <c r="T27" s="82"/>
      <c r="U27" s="83"/>
      <c r="V27" s="81"/>
      <c r="W27" s="81"/>
      <c r="X27" s="81"/>
      <c r="Y27" s="84"/>
      <c r="Z27" s="86"/>
      <c r="AA27" s="87"/>
      <c r="AB27" s="88"/>
    </row>
    <row r="28" spans="1:28" s="79" customFormat="1" ht="13.5" thickBot="1" thickTop="1">
      <c r="A28" s="96" t="s">
        <v>19</v>
      </c>
      <c r="B28" s="146" t="s">
        <v>93</v>
      </c>
      <c r="C28" s="66" t="s">
        <v>65</v>
      </c>
      <c r="D28" s="56">
        <f>F28+G28+H28+K28+L28+M28+P28+Q28+R28+U28+V28+W28</f>
        <v>24</v>
      </c>
      <c r="E28" s="56">
        <f>J28+O28+T28+Y28</f>
        <v>6</v>
      </c>
      <c r="F28" s="80"/>
      <c r="G28" s="81"/>
      <c r="H28" s="81"/>
      <c r="I28" s="81"/>
      <c r="J28" s="82"/>
      <c r="K28" s="83">
        <v>24</v>
      </c>
      <c r="L28" s="81">
        <v>0</v>
      </c>
      <c r="M28" s="81">
        <v>0</v>
      </c>
      <c r="N28" s="81" t="s">
        <v>27</v>
      </c>
      <c r="O28" s="84">
        <v>6</v>
      </c>
      <c r="P28" s="80"/>
      <c r="Q28" s="81"/>
      <c r="R28" s="81"/>
      <c r="S28" s="81"/>
      <c r="T28" s="82"/>
      <c r="U28" s="83"/>
      <c r="V28" s="81"/>
      <c r="W28" s="81"/>
      <c r="X28" s="81"/>
      <c r="Y28" s="84"/>
      <c r="Z28" s="86"/>
      <c r="AA28" s="87"/>
      <c r="AB28" s="88"/>
    </row>
    <row r="29" spans="1:28" s="79" customFormat="1" ht="27.75" customHeight="1" thickBot="1" thickTop="1">
      <c r="A29" s="96" t="s">
        <v>20</v>
      </c>
      <c r="B29" s="146" t="s">
        <v>94</v>
      </c>
      <c r="C29" s="66" t="s">
        <v>66</v>
      </c>
      <c r="D29" s="56">
        <v>16</v>
      </c>
      <c r="E29" s="56">
        <v>4</v>
      </c>
      <c r="F29" s="80"/>
      <c r="G29" s="81"/>
      <c r="H29" s="81"/>
      <c r="I29" s="81"/>
      <c r="J29" s="82"/>
      <c r="K29" s="83">
        <v>16</v>
      </c>
      <c r="L29" s="81">
        <v>0</v>
      </c>
      <c r="M29" s="81">
        <v>0</v>
      </c>
      <c r="N29" s="81" t="s">
        <v>27</v>
      </c>
      <c r="O29" s="84">
        <v>4</v>
      </c>
      <c r="P29" s="80"/>
      <c r="Q29" s="81"/>
      <c r="R29" s="81"/>
      <c r="S29" s="81"/>
      <c r="T29" s="82"/>
      <c r="U29" s="83"/>
      <c r="V29" s="81"/>
      <c r="W29" s="81"/>
      <c r="X29" s="81"/>
      <c r="Y29" s="84"/>
      <c r="Z29" s="86"/>
      <c r="AA29" s="87"/>
      <c r="AB29" s="88"/>
    </row>
    <row r="30" spans="1:28" s="79" customFormat="1" ht="12.75" customHeight="1" hidden="1" thickBot="1">
      <c r="A30" s="108"/>
      <c r="B30" s="89"/>
      <c r="C30" s="66"/>
      <c r="D30" s="85">
        <f>SUM(D22:D29)</f>
        <v>224</v>
      </c>
      <c r="E30" s="85"/>
      <c r="F30" s="80"/>
      <c r="G30" s="81"/>
      <c r="H30" s="81"/>
      <c r="I30" s="81"/>
      <c r="J30" s="82"/>
      <c r="K30" s="83"/>
      <c r="L30" s="81"/>
      <c r="M30" s="81"/>
      <c r="N30" s="81"/>
      <c r="O30" s="84"/>
      <c r="P30" s="80"/>
      <c r="Q30" s="81"/>
      <c r="R30" s="81"/>
      <c r="S30" s="81"/>
      <c r="T30" s="82"/>
      <c r="U30" s="83"/>
      <c r="V30" s="81"/>
      <c r="W30" s="81"/>
      <c r="X30" s="81"/>
      <c r="Y30" s="84"/>
      <c r="Z30" s="90"/>
      <c r="AA30" s="91"/>
      <c r="AB30" s="92"/>
    </row>
    <row r="31" spans="1:28" s="79" customFormat="1" ht="16.5" customHeight="1" hidden="1" thickBot="1">
      <c r="A31" s="108"/>
      <c r="B31" s="89"/>
      <c r="C31" s="66"/>
      <c r="D31" s="85"/>
      <c r="E31" s="85"/>
      <c r="F31" s="80"/>
      <c r="G31" s="81"/>
      <c r="H31" s="81"/>
      <c r="I31" s="81"/>
      <c r="J31" s="82"/>
      <c r="K31" s="83"/>
      <c r="L31" s="81"/>
      <c r="M31" s="81"/>
      <c r="N31" s="81"/>
      <c r="O31" s="84"/>
      <c r="P31" s="80"/>
      <c r="Q31" s="81"/>
      <c r="R31" s="81"/>
      <c r="S31" s="81"/>
      <c r="T31" s="82"/>
      <c r="U31" s="83"/>
      <c r="V31" s="81"/>
      <c r="W31" s="81"/>
      <c r="X31" s="81"/>
      <c r="Y31" s="84"/>
      <c r="Z31" s="90"/>
      <c r="AA31" s="91"/>
      <c r="AB31" s="92"/>
    </row>
    <row r="32" spans="1:28" s="53" customFormat="1" ht="12.75" customHeight="1" thickBot="1">
      <c r="A32" s="45" t="s">
        <v>45</v>
      </c>
      <c r="B32" s="46"/>
      <c r="C32" s="46"/>
      <c r="D32" s="109">
        <f>SUM(D33:D41)</f>
        <v>208</v>
      </c>
      <c r="E32" s="109">
        <f>SUM(E33:E41)</f>
        <v>50</v>
      </c>
      <c r="F32" s="4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5"/>
    </row>
    <row r="33" spans="1:28" s="65" customFormat="1" ht="39" thickBot="1" thickTop="1">
      <c r="A33" s="108" t="s">
        <v>21</v>
      </c>
      <c r="B33" s="145" t="s">
        <v>95</v>
      </c>
      <c r="C33" s="66" t="s">
        <v>67</v>
      </c>
      <c r="D33" s="56">
        <v>24</v>
      </c>
      <c r="E33" s="56">
        <v>8</v>
      </c>
      <c r="F33" s="98"/>
      <c r="G33" s="99"/>
      <c r="H33" s="99"/>
      <c r="I33" s="99"/>
      <c r="J33" s="100"/>
      <c r="K33" s="101"/>
      <c r="L33" s="99"/>
      <c r="M33" s="99"/>
      <c r="N33" s="99"/>
      <c r="O33" s="102"/>
      <c r="P33" s="98">
        <v>18</v>
      </c>
      <c r="Q33" s="99">
        <v>6</v>
      </c>
      <c r="R33" s="99">
        <v>0</v>
      </c>
      <c r="S33" s="99" t="s">
        <v>29</v>
      </c>
      <c r="T33" s="100">
        <v>8</v>
      </c>
      <c r="U33" s="101"/>
      <c r="V33" s="99"/>
      <c r="W33" s="99"/>
      <c r="X33" s="99"/>
      <c r="Y33" s="102"/>
      <c r="Z33" s="104"/>
      <c r="AA33" s="105"/>
      <c r="AB33" s="106"/>
    </row>
    <row r="34" spans="1:28" s="65" customFormat="1" ht="26.25" thickBot="1" thickTop="1">
      <c r="A34" s="108" t="s">
        <v>22</v>
      </c>
      <c r="B34" s="145" t="s">
        <v>96</v>
      </c>
      <c r="C34" s="66" t="s">
        <v>68</v>
      </c>
      <c r="D34" s="56">
        <v>24</v>
      </c>
      <c r="E34" s="56">
        <v>8</v>
      </c>
      <c r="F34" s="98"/>
      <c r="G34" s="99"/>
      <c r="H34" s="99"/>
      <c r="I34" s="99"/>
      <c r="J34" s="100"/>
      <c r="K34" s="101"/>
      <c r="L34" s="99"/>
      <c r="M34" s="99"/>
      <c r="N34" s="99"/>
      <c r="O34" s="102"/>
      <c r="P34" s="98">
        <v>24</v>
      </c>
      <c r="Q34" s="99">
        <v>0</v>
      </c>
      <c r="R34" s="99">
        <v>0</v>
      </c>
      <c r="S34" s="99" t="s">
        <v>29</v>
      </c>
      <c r="T34" s="100">
        <v>8</v>
      </c>
      <c r="U34" s="101"/>
      <c r="V34" s="99"/>
      <c r="W34" s="99"/>
      <c r="X34" s="99"/>
      <c r="Y34" s="102"/>
      <c r="Z34" s="110"/>
      <c r="AA34" s="111"/>
      <c r="AB34" s="112"/>
    </row>
    <row r="35" spans="1:28" s="65" customFormat="1" ht="12.75" customHeight="1" thickBot="1" thickTop="1">
      <c r="A35" s="108" t="s">
        <v>23</v>
      </c>
      <c r="B35" s="145" t="s">
        <v>97</v>
      </c>
      <c r="C35" s="66" t="s">
        <v>69</v>
      </c>
      <c r="D35" s="56">
        <v>8</v>
      </c>
      <c r="E35" s="56">
        <v>2</v>
      </c>
      <c r="F35" s="98"/>
      <c r="G35" s="99"/>
      <c r="H35" s="99"/>
      <c r="I35" s="99"/>
      <c r="J35" s="100"/>
      <c r="K35" s="101"/>
      <c r="L35" s="99"/>
      <c r="M35" s="99"/>
      <c r="N35" s="99"/>
      <c r="O35" s="102"/>
      <c r="P35" s="98">
        <v>8</v>
      </c>
      <c r="Q35" s="99">
        <v>0</v>
      </c>
      <c r="R35" s="99">
        <v>0</v>
      </c>
      <c r="S35" s="99" t="s">
        <v>27</v>
      </c>
      <c r="T35" s="100">
        <v>2</v>
      </c>
      <c r="U35" s="101"/>
      <c r="V35" s="99"/>
      <c r="W35" s="99"/>
      <c r="X35" s="99"/>
      <c r="Y35" s="102"/>
      <c r="Z35" s="86"/>
      <c r="AA35" s="105"/>
      <c r="AB35" s="106"/>
    </row>
    <row r="36" spans="1:28" s="65" customFormat="1" ht="12.75" customHeight="1" thickBot="1" thickTop="1">
      <c r="A36" s="108" t="s">
        <v>24</v>
      </c>
      <c r="B36" s="146" t="s">
        <v>98</v>
      </c>
      <c r="C36" s="66" t="s">
        <v>70</v>
      </c>
      <c r="D36" s="56">
        <f>F36+G36+H36+K36+L36+M36+P36+Q36+R36+U36+V36+W36</f>
        <v>8</v>
      </c>
      <c r="E36" s="56">
        <v>2</v>
      </c>
      <c r="F36" s="57"/>
      <c r="G36" s="58"/>
      <c r="H36" s="58"/>
      <c r="I36" s="58"/>
      <c r="J36" s="59"/>
      <c r="K36" s="60"/>
      <c r="L36" s="58"/>
      <c r="M36" s="58"/>
      <c r="N36" s="58"/>
      <c r="O36" s="61"/>
      <c r="P36" s="57">
        <v>8</v>
      </c>
      <c r="Q36" s="58">
        <v>0</v>
      </c>
      <c r="R36" s="58">
        <v>0</v>
      </c>
      <c r="S36" s="58" t="s">
        <v>59</v>
      </c>
      <c r="T36" s="59">
        <v>2</v>
      </c>
      <c r="U36" s="60"/>
      <c r="V36" s="58"/>
      <c r="W36" s="58"/>
      <c r="X36" s="58"/>
      <c r="Y36" s="61"/>
      <c r="Z36" s="113"/>
      <c r="AA36" s="105"/>
      <c r="AB36" s="106"/>
    </row>
    <row r="37" spans="1:28" s="79" customFormat="1" ht="28.5" customHeight="1" thickBot="1" thickTop="1">
      <c r="A37" s="108" t="s">
        <v>30</v>
      </c>
      <c r="B37" s="146" t="s">
        <v>99</v>
      </c>
      <c r="C37" s="66" t="s">
        <v>71</v>
      </c>
      <c r="D37" s="56">
        <v>24</v>
      </c>
      <c r="E37" s="56">
        <v>5</v>
      </c>
      <c r="F37" s="71"/>
      <c r="G37" s="72"/>
      <c r="H37" s="72"/>
      <c r="I37" s="72"/>
      <c r="J37" s="73"/>
      <c r="K37" s="74"/>
      <c r="L37" s="72"/>
      <c r="M37" s="72"/>
      <c r="N37" s="72"/>
      <c r="O37" s="75"/>
      <c r="P37" s="71">
        <v>12</v>
      </c>
      <c r="Q37" s="72">
        <v>0</v>
      </c>
      <c r="R37" s="72">
        <v>12</v>
      </c>
      <c r="S37" s="72" t="s">
        <v>59</v>
      </c>
      <c r="T37" s="73">
        <v>5</v>
      </c>
      <c r="U37" s="74"/>
      <c r="V37" s="72"/>
      <c r="W37" s="72"/>
      <c r="X37" s="72"/>
      <c r="Y37" s="75"/>
      <c r="Z37" s="114"/>
      <c r="AA37" s="87"/>
      <c r="AB37" s="88"/>
    </row>
    <row r="38" spans="1:28" s="79" customFormat="1" ht="25.5" customHeight="1" thickBot="1" thickTop="1">
      <c r="A38" s="108" t="s">
        <v>33</v>
      </c>
      <c r="B38" s="146" t="s">
        <v>100</v>
      </c>
      <c r="C38" s="66" t="s">
        <v>72</v>
      </c>
      <c r="D38" s="56">
        <v>24</v>
      </c>
      <c r="E38" s="56">
        <v>5</v>
      </c>
      <c r="F38" s="71"/>
      <c r="G38" s="72"/>
      <c r="H38" s="72"/>
      <c r="I38" s="72"/>
      <c r="J38" s="84"/>
      <c r="K38" s="71"/>
      <c r="L38" s="72"/>
      <c r="M38" s="72"/>
      <c r="N38" s="72"/>
      <c r="O38" s="75"/>
      <c r="P38" s="71">
        <v>12</v>
      </c>
      <c r="Q38" s="72">
        <v>0</v>
      </c>
      <c r="R38" s="72">
        <v>12</v>
      </c>
      <c r="S38" s="72" t="s">
        <v>59</v>
      </c>
      <c r="T38" s="73">
        <v>5</v>
      </c>
      <c r="U38" s="74"/>
      <c r="V38" s="72"/>
      <c r="W38" s="72"/>
      <c r="X38" s="72"/>
      <c r="Y38" s="75"/>
      <c r="Z38" s="114"/>
      <c r="AA38" s="87"/>
      <c r="AB38" s="88"/>
    </row>
    <row r="39" spans="1:28" s="79" customFormat="1" ht="12.75" customHeight="1" thickBot="1" thickTop="1">
      <c r="A39" s="108" t="s">
        <v>34</v>
      </c>
      <c r="B39" s="147" t="s">
        <v>101</v>
      </c>
      <c r="C39" s="66" t="s">
        <v>73</v>
      </c>
      <c r="D39" s="56">
        <v>40</v>
      </c>
      <c r="E39" s="56">
        <v>8</v>
      </c>
      <c r="F39" s="83"/>
      <c r="G39" s="81"/>
      <c r="H39" s="81"/>
      <c r="I39" s="81"/>
      <c r="J39" s="84"/>
      <c r="K39" s="80"/>
      <c r="L39" s="81"/>
      <c r="M39" s="81"/>
      <c r="N39" s="81"/>
      <c r="O39" s="84"/>
      <c r="P39" s="80"/>
      <c r="Q39" s="81"/>
      <c r="R39" s="81"/>
      <c r="S39" s="81"/>
      <c r="T39" s="84"/>
      <c r="U39" s="83">
        <v>30</v>
      </c>
      <c r="V39" s="81">
        <v>10</v>
      </c>
      <c r="W39" s="81">
        <v>0</v>
      </c>
      <c r="X39" s="81" t="s">
        <v>29</v>
      </c>
      <c r="Y39" s="84">
        <v>8</v>
      </c>
      <c r="Z39" s="114"/>
      <c r="AA39" s="87"/>
      <c r="AB39" s="88"/>
    </row>
    <row r="40" spans="1:28" s="79" customFormat="1" ht="12.75" customHeight="1" thickBot="1" thickTop="1">
      <c r="A40" s="108" t="s">
        <v>35</v>
      </c>
      <c r="B40" s="145" t="s">
        <v>102</v>
      </c>
      <c r="C40" s="66" t="s">
        <v>74</v>
      </c>
      <c r="D40" s="56">
        <v>40</v>
      </c>
      <c r="E40" s="56">
        <v>8</v>
      </c>
      <c r="F40" s="83"/>
      <c r="G40" s="81"/>
      <c r="H40" s="81"/>
      <c r="I40" s="81"/>
      <c r="J40" s="84"/>
      <c r="K40" s="80"/>
      <c r="L40" s="81"/>
      <c r="M40" s="81"/>
      <c r="N40" s="81"/>
      <c r="O40" s="84"/>
      <c r="P40" s="80"/>
      <c r="Q40" s="81"/>
      <c r="R40" s="81"/>
      <c r="S40" s="81"/>
      <c r="T40" s="84"/>
      <c r="U40" s="83">
        <v>30</v>
      </c>
      <c r="V40" s="81">
        <v>10</v>
      </c>
      <c r="W40" s="81">
        <v>0</v>
      </c>
      <c r="X40" s="81" t="s">
        <v>27</v>
      </c>
      <c r="Y40" s="84">
        <v>8</v>
      </c>
      <c r="Z40" s="114"/>
      <c r="AA40" s="87"/>
      <c r="AB40" s="88"/>
    </row>
    <row r="41" spans="1:28" s="79" customFormat="1" ht="12.75" customHeight="1" thickBot="1" thickTop="1">
      <c r="A41" s="108" t="s">
        <v>36</v>
      </c>
      <c r="B41" s="145" t="s">
        <v>103</v>
      </c>
      <c r="C41" s="66" t="s">
        <v>75</v>
      </c>
      <c r="D41" s="56">
        <v>16</v>
      </c>
      <c r="E41" s="56">
        <v>4</v>
      </c>
      <c r="F41" s="83"/>
      <c r="G41" s="81"/>
      <c r="H41" s="81"/>
      <c r="I41" s="81"/>
      <c r="J41" s="84"/>
      <c r="K41" s="80"/>
      <c r="L41" s="81"/>
      <c r="M41" s="81"/>
      <c r="N41" s="81"/>
      <c r="O41" s="84"/>
      <c r="P41" s="80"/>
      <c r="Q41" s="81"/>
      <c r="R41" s="81"/>
      <c r="S41" s="81"/>
      <c r="T41" s="84"/>
      <c r="U41" s="83">
        <v>16</v>
      </c>
      <c r="V41" s="81">
        <v>0</v>
      </c>
      <c r="W41" s="81">
        <v>0</v>
      </c>
      <c r="X41" s="81" t="s">
        <v>27</v>
      </c>
      <c r="Y41" s="84">
        <v>4</v>
      </c>
      <c r="Z41" s="114"/>
      <c r="AA41" s="87"/>
      <c r="AB41" s="88"/>
    </row>
    <row r="42" spans="1:28" s="53" customFormat="1" ht="12.75" customHeight="1" thickBot="1">
      <c r="A42" s="45" t="s">
        <v>40</v>
      </c>
      <c r="B42" s="46"/>
      <c r="C42" s="46"/>
      <c r="D42" s="47"/>
      <c r="E42" s="47"/>
      <c r="F42" s="45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</row>
    <row r="43" spans="1:28" s="65" customFormat="1" ht="12.75" customHeight="1" thickBot="1" thickTop="1">
      <c r="A43" s="108" t="s">
        <v>37</v>
      </c>
      <c r="B43" s="145" t="s">
        <v>104</v>
      </c>
      <c r="C43" s="66" t="s">
        <v>40</v>
      </c>
      <c r="D43" s="56">
        <f>F43+G43+H43+K43+L43+M43+P43+Q43+R43+U43+V43+W43</f>
        <v>16</v>
      </c>
      <c r="E43" s="56">
        <f>J43+O43+T43+Y43</f>
        <v>10</v>
      </c>
      <c r="F43" s="98"/>
      <c r="G43" s="99"/>
      <c r="H43" s="99"/>
      <c r="I43" s="99"/>
      <c r="J43" s="100"/>
      <c r="K43" s="101"/>
      <c r="L43" s="99"/>
      <c r="M43" s="99"/>
      <c r="N43" s="99"/>
      <c r="O43" s="102"/>
      <c r="P43" s="98"/>
      <c r="Q43" s="99"/>
      <c r="R43" s="99"/>
      <c r="S43" s="99"/>
      <c r="T43" s="100"/>
      <c r="U43" s="101">
        <v>0</v>
      </c>
      <c r="V43" s="99">
        <v>0</v>
      </c>
      <c r="W43" s="99">
        <v>16</v>
      </c>
      <c r="X43" s="99" t="s">
        <v>27</v>
      </c>
      <c r="Y43" s="102">
        <v>10</v>
      </c>
      <c r="Z43" s="104"/>
      <c r="AA43" s="105"/>
      <c r="AB43" s="106"/>
    </row>
    <row r="44" spans="1:28" s="79" customFormat="1" ht="12.75" customHeight="1" thickBot="1">
      <c r="A44" s="115"/>
      <c r="B44" s="89"/>
      <c r="C44" s="66"/>
      <c r="D44" s="85"/>
      <c r="E44" s="85"/>
      <c r="F44" s="71"/>
      <c r="G44" s="72"/>
      <c r="H44" s="72"/>
      <c r="I44" s="72"/>
      <c r="J44" s="73"/>
      <c r="K44" s="74"/>
      <c r="L44" s="72"/>
      <c r="M44" s="72"/>
      <c r="N44" s="72"/>
      <c r="O44" s="75"/>
      <c r="P44" s="71"/>
      <c r="Q44" s="72"/>
      <c r="R44" s="72"/>
      <c r="S44" s="72"/>
      <c r="T44" s="73"/>
      <c r="U44" s="74"/>
      <c r="V44" s="72"/>
      <c r="W44" s="72"/>
      <c r="X44" s="72"/>
      <c r="Y44" s="75"/>
      <c r="Z44" s="116"/>
      <c r="AA44" s="117"/>
      <c r="AB44" s="1"/>
    </row>
    <row r="45" spans="1:28" s="79" customFormat="1" ht="12.75" customHeight="1" thickBot="1">
      <c r="A45" s="118" t="s">
        <v>42</v>
      </c>
      <c r="B45" s="119"/>
      <c r="C45" s="120"/>
      <c r="D45" s="47">
        <f>D10+D22+D32+D43</f>
        <v>448</v>
      </c>
      <c r="E45" s="47">
        <f>E10+E22+E32+E43</f>
        <v>120</v>
      </c>
      <c r="F45" s="47">
        <f>SUM(F11:F44)</f>
        <v>108</v>
      </c>
      <c r="G45" s="47">
        <f>SUM(G11:G44)</f>
        <v>4</v>
      </c>
      <c r="H45" s="47">
        <f>SUM(H11:H44)</f>
        <v>0</v>
      </c>
      <c r="I45" s="47"/>
      <c r="J45" s="47">
        <f>SUM(J11:J44)</f>
        <v>30</v>
      </c>
      <c r="K45" s="47">
        <f>SUM(K11:K44)</f>
        <v>94</v>
      </c>
      <c r="L45" s="47">
        <f>SUM(L11:L44)</f>
        <v>18</v>
      </c>
      <c r="M45" s="47">
        <f>SUM(M11:M44)</f>
        <v>0</v>
      </c>
      <c r="N45" s="47"/>
      <c r="O45" s="47">
        <f>SUM(O11:O41)</f>
        <v>30</v>
      </c>
      <c r="P45" s="47">
        <f>SUM(P11:P44)</f>
        <v>82</v>
      </c>
      <c r="Q45" s="47">
        <f>SUM(Q11:Q44)</f>
        <v>6</v>
      </c>
      <c r="R45" s="47">
        <f>SUM(R11:R44)</f>
        <v>24</v>
      </c>
      <c r="S45" s="47"/>
      <c r="T45" s="47">
        <f>SUM(T11:T44)</f>
        <v>30</v>
      </c>
      <c r="U45" s="47">
        <f>SUM(U11:U44)</f>
        <v>76</v>
      </c>
      <c r="V45" s="47">
        <f>SUM(V11:V44)</f>
        <v>20</v>
      </c>
      <c r="W45" s="47">
        <f>SUM(W11:W44)</f>
        <v>16</v>
      </c>
      <c r="X45" s="47"/>
      <c r="Y45" s="47">
        <f>SUM(Y11:Y43)</f>
        <v>30</v>
      </c>
      <c r="Z45" s="121"/>
      <c r="AA45" s="121"/>
      <c r="AB45" s="121"/>
    </row>
    <row r="46" spans="1:28" s="79" customFormat="1" ht="12.75" customHeight="1">
      <c r="A46" s="122"/>
      <c r="B46" s="34"/>
      <c r="C46" s="123" t="s">
        <v>25</v>
      </c>
      <c r="D46" s="124"/>
      <c r="E46" s="125"/>
      <c r="F46" s="124"/>
      <c r="G46" s="126"/>
      <c r="H46" s="126"/>
      <c r="I46" s="126">
        <f>COUNTIF(I11:I45,"v")</f>
        <v>1</v>
      </c>
      <c r="J46" s="126"/>
      <c r="K46" s="126"/>
      <c r="L46" s="126"/>
      <c r="M46" s="126"/>
      <c r="N46" s="126">
        <f>COUNTIF(N11:N45,"v")</f>
        <v>1</v>
      </c>
      <c r="O46" s="126"/>
      <c r="P46" s="126"/>
      <c r="Q46" s="126"/>
      <c r="R46" s="126"/>
      <c r="S46" s="126">
        <f>COUNTIF(S11:S45,"v")</f>
        <v>2</v>
      </c>
      <c r="T46" s="126"/>
      <c r="U46" s="126"/>
      <c r="V46" s="126"/>
      <c r="W46" s="126"/>
      <c r="X46" s="126">
        <f>COUNTIF(X11:X45,"v")</f>
        <v>1</v>
      </c>
      <c r="Y46" s="126"/>
      <c r="Z46" s="121"/>
      <c r="AA46" s="121"/>
      <c r="AB46" s="121"/>
    </row>
    <row r="47" spans="1:28" s="79" customFormat="1" ht="12.75" customHeight="1" thickBot="1">
      <c r="A47" s="122"/>
      <c r="B47" s="34"/>
      <c r="C47" s="127" t="s">
        <v>26</v>
      </c>
      <c r="D47" s="128"/>
      <c r="E47" s="129"/>
      <c r="F47" s="128"/>
      <c r="G47" s="130"/>
      <c r="H47" s="130"/>
      <c r="I47" s="130">
        <f>COUNTIF(I11:I45,"f")</f>
        <v>4</v>
      </c>
      <c r="J47" s="130"/>
      <c r="K47" s="130"/>
      <c r="L47" s="130"/>
      <c r="M47" s="130"/>
      <c r="N47" s="130">
        <f>COUNTIF(N11:N45,"f")</f>
        <v>4</v>
      </c>
      <c r="O47" s="130"/>
      <c r="P47" s="130"/>
      <c r="Q47" s="130"/>
      <c r="R47" s="130"/>
      <c r="S47" s="130">
        <v>4</v>
      </c>
      <c r="T47" s="130"/>
      <c r="U47" s="130"/>
      <c r="V47" s="130"/>
      <c r="W47" s="130"/>
      <c r="X47" s="130">
        <f>COUNTIF(X11:X45,"f")</f>
        <v>3</v>
      </c>
      <c r="Y47" s="130"/>
      <c r="Z47" s="121"/>
      <c r="AA47" s="121"/>
      <c r="AB47" s="121"/>
    </row>
    <row r="48" spans="1:25" ht="12.75" customHeight="1">
      <c r="A48" s="131"/>
      <c r="B48" s="34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</row>
    <row r="49" spans="1:28" s="79" customFormat="1" ht="12.75" customHeight="1">
      <c r="A49" s="132" t="s">
        <v>31</v>
      </c>
      <c r="B49" s="133"/>
      <c r="C49" s="134"/>
      <c r="D49" s="121"/>
      <c r="E49" s="121"/>
      <c r="F49" s="121"/>
      <c r="G49" s="121"/>
      <c r="H49" s="121"/>
      <c r="I49" s="135"/>
      <c r="J49" s="136" t="s">
        <v>47</v>
      </c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21"/>
      <c r="V49" s="121"/>
      <c r="W49" s="121"/>
      <c r="X49" s="121"/>
      <c r="Y49" s="122"/>
      <c r="Z49" s="137"/>
      <c r="AA49" s="138"/>
      <c r="AB49" s="139"/>
    </row>
    <row r="50" spans="1:25" ht="12.75" customHeight="1">
      <c r="A50" s="140"/>
      <c r="B50" s="140" t="s">
        <v>4</v>
      </c>
      <c r="C50" s="134" t="s">
        <v>76</v>
      </c>
      <c r="F50" s="141"/>
      <c r="G50" s="34"/>
      <c r="I50" s="142" t="s">
        <v>105</v>
      </c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20"/>
      <c r="V50" s="20"/>
      <c r="W50" s="20"/>
      <c r="X50" s="20"/>
      <c r="Y50" s="20"/>
    </row>
    <row r="51" spans="1:25" ht="12.75" customHeight="1">
      <c r="A51" s="140"/>
      <c r="B51" s="140" t="s">
        <v>5</v>
      </c>
      <c r="C51" s="134" t="s">
        <v>77</v>
      </c>
      <c r="F51" s="141"/>
      <c r="G51" s="34"/>
      <c r="I51" s="142" t="s">
        <v>78</v>
      </c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20"/>
      <c r="V51" s="20"/>
      <c r="W51" s="20"/>
      <c r="X51" s="20"/>
      <c r="Y51" s="20"/>
    </row>
    <row r="52" spans="1:20" ht="12.75" customHeight="1">
      <c r="A52" s="140"/>
      <c r="B52" s="140"/>
      <c r="C52" s="134"/>
      <c r="F52" s="141"/>
      <c r="G52" s="34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</row>
    <row r="53" spans="2:3" ht="12.75" customHeight="1">
      <c r="B53" s="141"/>
      <c r="C53" s="34"/>
    </row>
    <row r="55" ht="12.75" customHeight="1">
      <c r="B55" s="143"/>
    </row>
  </sheetData>
  <sheetProtection/>
  <mergeCells count="26">
    <mergeCell ref="F7:Y7"/>
    <mergeCell ref="A49:B49"/>
    <mergeCell ref="Z5:AB5"/>
    <mergeCell ref="Z9:AB9"/>
    <mergeCell ref="A7:A8"/>
    <mergeCell ref="B7:B8"/>
    <mergeCell ref="C7:C8"/>
    <mergeCell ref="A45:C45"/>
    <mergeCell ref="A6:Y6"/>
    <mergeCell ref="D7:D8"/>
    <mergeCell ref="A22:C22"/>
    <mergeCell ref="A32:C32"/>
    <mergeCell ref="P8:T8"/>
    <mergeCell ref="U8:Y8"/>
    <mergeCell ref="A10:C10"/>
    <mergeCell ref="E7:E8"/>
    <mergeCell ref="A4:AB4"/>
    <mergeCell ref="F42:AB42"/>
    <mergeCell ref="Z49:AB49"/>
    <mergeCell ref="F8:J8"/>
    <mergeCell ref="K8:O8"/>
    <mergeCell ref="F22:AB22"/>
    <mergeCell ref="F32:AB32"/>
    <mergeCell ref="A42:C42"/>
    <mergeCell ref="Z7:AB8"/>
    <mergeCell ref="A5:Y5"/>
  </mergeCells>
  <printOptions/>
  <pageMargins left="0.3937007874015748" right="0.3937007874015748" top="0.5905511811023623" bottom="0.5905511811023623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Nyergesné</cp:lastModifiedBy>
  <cp:lastPrinted>2011-01-11T10:34:50Z</cp:lastPrinted>
  <dcterms:created xsi:type="dcterms:W3CDTF">2006-03-29T07:49:40Z</dcterms:created>
  <dcterms:modified xsi:type="dcterms:W3CDTF">2016-11-02T11:18:49Z</dcterms:modified>
  <cp:category/>
  <cp:version/>
  <cp:contentType/>
  <cp:contentStatus/>
</cp:coreProperties>
</file>