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<sst xmlns="http://schemas.openxmlformats.org/spreadsheetml/2006/main" count="208" uniqueCount="146">
  <si>
    <t>32.</t>
  </si>
  <si>
    <t>25.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</si>
  <si>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</si>
  <si>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</si>
  <si>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</si>
  <si>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</si>
  <si>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</si>
  <si>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</si>
  <si>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</si>
  <si>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</si>
  <si>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</si>
  <si>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</si>
  <si>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</si>
  <si>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</si>
  <si>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</si>
  <si>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>Tanterv</t>
  </si>
  <si>
    <t xml:space="preserve">Előtan. </t>
  </si>
  <si>
    <t>Kód</t>
  </si>
  <si>
    <t>Ssz.</t>
  </si>
  <si>
    <t>mintatanterv</t>
  </si>
  <si>
    <t>Kredit</t>
  </si>
  <si>
    <t>5.</t>
  </si>
  <si>
    <t>7.</t>
  </si>
  <si>
    <t>9.</t>
  </si>
  <si>
    <t>19.</t>
  </si>
  <si>
    <t>Óbudai Egyetem</t>
  </si>
  <si>
    <t>é</t>
  </si>
  <si>
    <t>Számítástechnika - IKT ismeretek</t>
  </si>
  <si>
    <t>Szövegszerkesztés</t>
  </si>
  <si>
    <t>Táblázatkezelő és adatbáziskezelő programok</t>
  </si>
  <si>
    <t>Gazdálkodás alapjai</t>
  </si>
  <si>
    <t>Jogi ismeretek</t>
  </si>
  <si>
    <t>Oktatáselőkészítés- és képzésszervezés</t>
  </si>
  <si>
    <t>Munkavédelemi-, tűzvédelmi és környezetvédelmi ismeretek</t>
  </si>
  <si>
    <t xml:space="preserve">Pszichológia </t>
  </si>
  <si>
    <t>Pedagógia</t>
  </si>
  <si>
    <t>Felnőttképzési ismeretek</t>
  </si>
  <si>
    <t>Munkaerő-piaci képzés</t>
  </si>
  <si>
    <t>Gyakorlati oktatás tervezés</t>
  </si>
  <si>
    <t>Képzési dokumentáció</t>
  </si>
  <si>
    <t xml:space="preserve">Oktatástechnológia </t>
  </si>
  <si>
    <t>Integrálás gyakorló helyre</t>
  </si>
  <si>
    <t>Munkapszichológiai- és ergonómiai ismeretek</t>
  </si>
  <si>
    <t xml:space="preserve">Gyakorlati foglalkozás-vezetés </t>
  </si>
  <si>
    <t>Gyakorlati képzés módszertana</t>
  </si>
  <si>
    <t>Számítógéppel támogatott oktatóanyag készítés</t>
  </si>
  <si>
    <t xml:space="preserve">Tanulástámogatási rendszer </t>
  </si>
  <si>
    <t>Szakmai személyiség-fejlesztés</t>
  </si>
  <si>
    <t>Gyakorlati foglalkozás értékelése</t>
  </si>
  <si>
    <t>Vizsgaszervezési ismeretek</t>
  </si>
  <si>
    <t>Gyakorlóhely biztonságtechnikája</t>
  </si>
  <si>
    <t xml:space="preserve">Modulzáró vizsgák kompetenciamérése </t>
  </si>
  <si>
    <t>Szakmai projekt- és portfólióértékelés</t>
  </si>
  <si>
    <t>Felkészülés a vizsgáztatói szerepre</t>
  </si>
  <si>
    <t>Gyakorlati vizsgáztatás</t>
  </si>
  <si>
    <t>Gyakorlati oktatás minőségfejlesztése</t>
  </si>
  <si>
    <t>Oktatás- és gazdaság</t>
  </si>
  <si>
    <t>Szakmai kommunikáció</t>
  </si>
  <si>
    <t>Írásbeli-és elektronikus kommunikáció</t>
  </si>
  <si>
    <t>Prezentáció- és vetítéstechnika</t>
  </si>
  <si>
    <t>Záródolgozat</t>
  </si>
  <si>
    <t>Szakmai gyakorlat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</si>
  <si>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</si>
  <si>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</si>
  <si>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</si>
  <si>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</si>
  <si>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</si>
  <si>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</si>
  <si>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</si>
  <si>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</si>
  <si>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</si>
  <si>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</si>
  <si>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</si>
  <si>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</si>
  <si>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</si>
  <si>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</si>
  <si>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</si>
  <si>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</si>
  <si>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</si>
  <si>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</si>
  <si>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</si>
  <si>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</si>
  <si>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</si>
  <si>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</si>
  <si>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33.</t>
  </si>
  <si>
    <t>1, 2, 3, 12, 14</t>
  </si>
  <si>
    <t>1</t>
  </si>
  <si>
    <t>8</t>
  </si>
  <si>
    <t>9</t>
  </si>
  <si>
    <t>8, 9</t>
  </si>
  <si>
    <t>12</t>
  </si>
  <si>
    <t>6, 12</t>
  </si>
  <si>
    <t>8, 9, 10</t>
  </si>
  <si>
    <t>7, 15</t>
  </si>
  <si>
    <t>22</t>
  </si>
  <si>
    <t>22, 28</t>
  </si>
  <si>
    <t>11</t>
  </si>
  <si>
    <t>31</t>
  </si>
  <si>
    <t>14</t>
  </si>
  <si>
    <t>képzéskód, szakkód: BKLAGO, BKLAGO</t>
  </si>
  <si>
    <t>mintatanterv-kód: BKLAGOXXM0S11 (120 krd)</t>
  </si>
  <si>
    <t>levelező munkarend</t>
  </si>
  <si>
    <t>TMPSI11NLF</t>
  </si>
  <si>
    <t>TMPSZ11NLF</t>
  </si>
  <si>
    <t>TMPTA11NLF</t>
  </si>
  <si>
    <t>TMPGA11NLF</t>
  </si>
  <si>
    <t>TMPJI11NLF</t>
  </si>
  <si>
    <t>TMPOK11NLF</t>
  </si>
  <si>
    <t>TMPMK11NLF</t>
  </si>
  <si>
    <t>TMPPS11NLF</t>
  </si>
  <si>
    <t>TMPPE11NLF</t>
  </si>
  <si>
    <t>TMPFI11NLF</t>
  </si>
  <si>
    <t>TMPMP11NLF</t>
  </si>
  <si>
    <t>TMPGO11NLF</t>
  </si>
  <si>
    <t>TMPKD11NLF</t>
  </si>
  <si>
    <t>TMPOT11NLF</t>
  </si>
  <si>
    <t>TMPIG11NLF</t>
  </si>
  <si>
    <t>TMPME11NLF</t>
  </si>
  <si>
    <t>TMPGF11NLF</t>
  </si>
  <si>
    <t>TMPGM11NLF</t>
  </si>
  <si>
    <t>TMPSO11NLF</t>
  </si>
  <si>
    <t>TMPTR11NLF</t>
  </si>
  <si>
    <t>TMPSF11NLF</t>
  </si>
  <si>
    <t>TMPGE11NLF</t>
  </si>
  <si>
    <t>TMPVI11NLF</t>
  </si>
  <si>
    <t>TMPGB11NLF</t>
  </si>
  <si>
    <t>TMPMV11NLF</t>
  </si>
  <si>
    <t>TMPPP11NLF</t>
  </si>
  <si>
    <t>TMPFV11NLF</t>
  </si>
  <si>
    <t>TMPGV11NLF</t>
  </si>
  <si>
    <t>TMPOG11NLF</t>
  </si>
  <si>
    <t>TMPSK11NLF</t>
  </si>
  <si>
    <t>TMPEK11NLF</t>
  </si>
  <si>
    <t>TMPPV11NLF</t>
  </si>
  <si>
    <t>Féléves
óra</t>
  </si>
  <si>
    <t>labor és gyakorlati óraszámok a többi tantervhez képest fordított sorrendben vannak feltüntetve !!!!</t>
  </si>
  <si>
    <t>gyakorlati oktató szak</t>
  </si>
  <si>
    <t>féléves összes óraszám (ea | l | tgy)</t>
  </si>
  <si>
    <t>féléves óraszám összesen</t>
  </si>
  <si>
    <t>elmélet | gyakorlat féléves óraszáma</t>
  </si>
  <si>
    <t>1 felv.</t>
  </si>
  <si>
    <t>17 felv., 18</t>
  </si>
  <si>
    <t>22, 23felv.</t>
  </si>
  <si>
    <t>27 felv.</t>
  </si>
  <si>
    <t>8 felv.</t>
  </si>
  <si>
    <r>
      <t>TMPG</t>
    </r>
    <r>
      <rPr>
        <b/>
        <sz val="10"/>
        <color indexed="10"/>
        <rFont val="Arial"/>
        <family val="2"/>
      </rPr>
      <t>K</t>
    </r>
    <r>
      <rPr>
        <sz val="10"/>
        <rFont val="Arial"/>
        <family val="0"/>
      </rPr>
      <t>11NLF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</si>
</sst>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shrinkToFi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/>
    </xf>
    <xf numFmtId="0" fontId="0" fillId="3" borderId="13" xfId="0" applyFont="1" applyFill="1" applyBorder="1" applyAlignment="1">
      <alignment horizontal="left" shrinkToFit="1"/>
    </xf>
    <xf numFmtId="0" fontId="7" fillId="3" borderId="3" xfId="0" applyFont="1" applyFill="1" applyBorder="1" applyAlignment="1">
      <alignment/>
    </xf>
    <xf numFmtId="0" fontId="7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/>
    </xf>
    <xf numFmtId="0" fontId="0" fillId="3" borderId="11" xfId="0" applyFont="1" applyFill="1" applyBorder="1" applyAlignment="1">
      <alignment horizontal="centerContinuous" vertical="center" wrapText="1"/>
    </xf>
    <xf numFmtId="0" fontId="0" fillId="0" borderId="19" xfId="0" applyFont="1" applyBorder="1" applyAlignment="1">
      <alignment horizontal="right"/>
    </xf>
    <xf numFmtId="0" fontId="7" fillId="0" borderId="3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shrinkToFit="1"/>
    </xf>
    <xf numFmtId="0" fontId="7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shrinkToFit="1"/>
    </xf>
    <xf numFmtId="0" fontId="7" fillId="0" borderId="18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10" fillId="0" borderId="22" xfId="0" applyNumberFormat="1" applyFont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21" xfId="0" applyFont="1" applyFill="1" applyBorder="1" applyAlignment="1">
      <alignment horizontal="left" shrinkToFit="1"/>
    </xf>
    <xf numFmtId="0" fontId="7" fillId="3" borderId="18" xfId="0" applyFont="1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3" xfId="0" applyFont="1" applyBorder="1" applyAlignment="1">
      <alignment/>
    </xf>
    <xf numFmtId="0" fontId="7" fillId="3" borderId="18" xfId="0" applyNumberFormat="1" applyFont="1" applyFill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8.57421875" style="0" customWidth="1"/>
    <col min="5" max="5" width="9.421875" style="0" customWidth="1"/>
    <col min="6" max="6" width="4.7109375" style="0" customWidth="1"/>
    <col min="7" max="7" width="5.140625" style="0" customWidth="1"/>
    <col min="8" max="8" width="4.00390625" style="0" customWidth="1"/>
    <col min="9" max="9" width="3.7109375" style="0" customWidth="1"/>
    <col min="10" max="10" width="4.140625" style="0" customWidth="1"/>
    <col min="11" max="11" width="3.8515625" style="0" customWidth="1"/>
    <col min="12" max="12" width="4.00390625" style="0" customWidth="1"/>
    <col min="13" max="13" width="3.57421875" style="0" customWidth="1"/>
    <col min="14" max="14" width="3.8515625" style="0" customWidth="1"/>
    <col min="15" max="15" width="4.57421875" style="0" customWidth="1"/>
    <col min="16" max="16" width="4.421875" style="0" customWidth="1"/>
    <col min="17" max="17" width="4.140625" style="0" customWidth="1"/>
    <col min="18" max="18" width="4.00390625" style="0" customWidth="1"/>
    <col min="19" max="20" width="4.140625" style="0" customWidth="1"/>
    <col min="21" max="21" width="4.57421875" style="0" customWidth="1"/>
    <col min="22" max="22" width="4.140625" style="0" customWidth="1"/>
    <col min="23" max="23" width="3.8515625" style="0" customWidth="1"/>
    <col min="24" max="24" width="4.00390625" style="0" customWidth="1"/>
    <col min="25" max="25" width="3.57421875" style="0" customWidth="1"/>
    <col min="26" max="26" width="10.140625" style="0" customWidth="1"/>
    <col min="27" max="27" width="13.57421875" style="0" bestFit="1" customWidth="1"/>
    <col min="28" max="28" width="13.7109375" style="0" bestFit="1" customWidth="1"/>
    <col min="29" max="29" width="12.8515625" style="0" bestFit="1" customWidth="1"/>
    <col min="30" max="30" width="13.57421875" style="0" bestFit="1" customWidth="1"/>
    <col min="31" max="31" width="13.140625" style="0" bestFit="1" customWidth="1"/>
    <col min="32" max="32" width="60.421875" style="0" bestFit="1" customWidth="1"/>
    <col min="33" max="33" width="13.140625" style="0" customWidth="1"/>
  </cols>
  <sheetData>
    <row r="1" spans="1:26" ht="15.75">
      <c r="A1" s="5" t="s">
        <v>25</v>
      </c>
      <c r="B1" s="4"/>
      <c r="C1" s="4"/>
      <c r="D1" s="4"/>
      <c r="F1" s="6"/>
      <c r="G1" s="6"/>
      <c r="H1" s="6"/>
      <c r="I1" s="6"/>
      <c r="J1" s="6"/>
      <c r="K1" s="33" t="s">
        <v>19</v>
      </c>
      <c r="L1" s="6"/>
      <c r="M1" s="6"/>
      <c r="N1" s="6"/>
      <c r="O1" s="6"/>
      <c r="P1" s="6"/>
      <c r="Q1" s="6"/>
      <c r="R1" s="6"/>
      <c r="S1" s="6"/>
      <c r="T1" s="6"/>
      <c r="U1" s="7"/>
      <c r="V1" s="8"/>
      <c r="W1" s="8"/>
      <c r="X1" s="8"/>
      <c r="Y1" s="8"/>
      <c r="Z1" s="9"/>
    </row>
    <row r="2" spans="1:26" ht="15.75">
      <c r="A2" s="5" t="s">
        <v>14</v>
      </c>
      <c r="B2" s="6"/>
      <c r="C2" s="6"/>
      <c r="D2" s="4"/>
      <c r="F2" s="6"/>
      <c r="G2" s="6"/>
      <c r="H2" s="6"/>
      <c r="I2" s="6"/>
      <c r="J2" s="6"/>
      <c r="K2" s="33" t="s">
        <v>136</v>
      </c>
      <c r="L2" s="6"/>
      <c r="M2" s="6"/>
      <c r="N2" s="6"/>
      <c r="O2" s="6"/>
      <c r="P2" s="6"/>
      <c r="Q2" s="6"/>
      <c r="R2" s="6"/>
      <c r="S2" s="5"/>
      <c r="T2" s="5"/>
      <c r="U2" s="5"/>
      <c r="V2" s="5"/>
      <c r="W2" s="5"/>
      <c r="X2" s="5"/>
      <c r="Y2" s="5"/>
      <c r="Z2" s="1"/>
    </row>
    <row r="3" spans="1:26" ht="12.75">
      <c r="A3" s="6"/>
      <c r="B3" s="27"/>
      <c r="C3" s="27"/>
      <c r="D3" s="27"/>
      <c r="E3" s="27"/>
      <c r="F3" s="27"/>
      <c r="G3" s="27"/>
      <c r="H3" s="6"/>
      <c r="I3" s="6"/>
      <c r="J3" s="6"/>
      <c r="K3" s="31" t="s">
        <v>99</v>
      </c>
      <c r="L3" s="6"/>
      <c r="M3" s="6"/>
      <c r="N3" s="6"/>
      <c r="O3" s="6"/>
      <c r="P3" s="6"/>
      <c r="Q3" s="6"/>
      <c r="R3" s="6"/>
      <c r="S3" s="5"/>
      <c r="T3" s="5"/>
      <c r="U3" s="5"/>
      <c r="V3" s="5"/>
      <c r="W3" s="5"/>
      <c r="X3" s="5"/>
      <c r="Y3" s="5"/>
      <c r="Z3" s="1"/>
    </row>
    <row r="4" spans="1:26" ht="13.5" thickBot="1">
      <c r="A4" s="28" t="s">
        <v>100</v>
      </c>
      <c r="B4" s="29"/>
      <c r="C4" s="29"/>
      <c r="D4" s="81" t="s">
        <v>135</v>
      </c>
      <c r="E4" s="27"/>
      <c r="F4" s="30"/>
      <c r="G4" s="30"/>
      <c r="H4" s="6"/>
      <c r="I4" s="6"/>
      <c r="J4" s="6"/>
      <c r="K4" s="80"/>
      <c r="L4" s="6"/>
      <c r="M4" s="6"/>
      <c r="N4" s="6"/>
      <c r="O4" s="6"/>
      <c r="P4" s="6"/>
      <c r="Q4" s="6"/>
      <c r="R4" s="6"/>
      <c r="S4" s="5"/>
      <c r="T4" s="5"/>
      <c r="U4" s="5"/>
      <c r="V4" s="5" t="s">
        <v>101</v>
      </c>
      <c r="W4" s="5"/>
      <c r="X4" s="5"/>
      <c r="Y4" s="5"/>
      <c r="Z4" s="2"/>
    </row>
    <row r="5" spans="1:26" ht="18.75" thickBot="1">
      <c r="A5" s="92" t="s">
        <v>15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4"/>
    </row>
    <row r="6" spans="1:26" ht="13.5" thickBot="1">
      <c r="A6" s="95"/>
      <c r="B6" s="95"/>
      <c r="C6" s="95"/>
      <c r="D6" s="95"/>
      <c r="E6" s="96"/>
      <c r="F6" s="97" t="s">
        <v>2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9"/>
      <c r="Z6" s="3"/>
    </row>
    <row r="7" spans="1:26" ht="12.75">
      <c r="A7" s="100" t="s">
        <v>18</v>
      </c>
      <c r="B7" s="102" t="s">
        <v>17</v>
      </c>
      <c r="C7" s="102" t="s">
        <v>3</v>
      </c>
      <c r="D7" s="87" t="s">
        <v>134</v>
      </c>
      <c r="E7" s="102" t="s">
        <v>20</v>
      </c>
      <c r="F7" s="89" t="s">
        <v>4</v>
      </c>
      <c r="G7" s="90"/>
      <c r="H7" s="90"/>
      <c r="I7" s="90"/>
      <c r="J7" s="91"/>
      <c r="K7" s="89" t="s">
        <v>5</v>
      </c>
      <c r="L7" s="90"/>
      <c r="M7" s="90"/>
      <c r="N7" s="90"/>
      <c r="O7" s="91"/>
      <c r="P7" s="89" t="s">
        <v>6</v>
      </c>
      <c r="Q7" s="90"/>
      <c r="R7" s="90"/>
      <c r="S7" s="90"/>
      <c r="T7" s="91"/>
      <c r="U7" s="89" t="s">
        <v>7</v>
      </c>
      <c r="V7" s="90"/>
      <c r="W7" s="90"/>
      <c r="X7" s="90"/>
      <c r="Y7" s="91"/>
      <c r="Z7" s="3"/>
    </row>
    <row r="8" spans="1:26" ht="13.5" thickBot="1">
      <c r="A8" s="101"/>
      <c r="B8" s="103"/>
      <c r="C8" s="88"/>
      <c r="D8" s="88"/>
      <c r="E8" s="88"/>
      <c r="F8" s="36" t="s">
        <v>8</v>
      </c>
      <c r="G8" s="70" t="s">
        <v>10</v>
      </c>
      <c r="H8" s="70" t="s">
        <v>9</v>
      </c>
      <c r="I8" s="34" t="s">
        <v>11</v>
      </c>
      <c r="J8" s="35" t="s">
        <v>12</v>
      </c>
      <c r="K8" s="36" t="s">
        <v>8</v>
      </c>
      <c r="L8" s="70" t="s">
        <v>10</v>
      </c>
      <c r="M8" s="70" t="s">
        <v>9</v>
      </c>
      <c r="N8" s="34" t="s">
        <v>11</v>
      </c>
      <c r="O8" s="35" t="s">
        <v>12</v>
      </c>
      <c r="P8" s="36" t="s">
        <v>8</v>
      </c>
      <c r="Q8" s="70" t="s">
        <v>10</v>
      </c>
      <c r="R8" s="70" t="s">
        <v>9</v>
      </c>
      <c r="S8" s="34" t="s">
        <v>11</v>
      </c>
      <c r="T8" s="35" t="s">
        <v>12</v>
      </c>
      <c r="U8" s="36" t="s">
        <v>8</v>
      </c>
      <c r="V8" s="70" t="s">
        <v>10</v>
      </c>
      <c r="W8" s="70" t="s">
        <v>9</v>
      </c>
      <c r="X8" s="34" t="s">
        <v>11</v>
      </c>
      <c r="Y8" s="35" t="s">
        <v>12</v>
      </c>
      <c r="Z8" s="13" t="s">
        <v>16</v>
      </c>
    </row>
    <row r="9" spans="1:26" ht="12.75">
      <c r="A9" s="55" t="s">
        <v>4</v>
      </c>
      <c r="B9" s="56" t="s">
        <v>102</v>
      </c>
      <c r="C9" s="57" t="s">
        <v>27</v>
      </c>
      <c r="D9" s="65">
        <f>SUM(F9:H9)+SUM(K9:N9)+SUM(P9:R9)+SUM(U9:W9)</f>
        <v>16</v>
      </c>
      <c r="E9" s="65">
        <f>J9+O9+T9+Y9</f>
        <v>5</v>
      </c>
      <c r="F9" s="58">
        <v>0</v>
      </c>
      <c r="G9" s="24">
        <v>16</v>
      </c>
      <c r="H9" s="24">
        <v>0</v>
      </c>
      <c r="I9" s="24" t="s">
        <v>26</v>
      </c>
      <c r="J9" s="25">
        <v>5</v>
      </c>
      <c r="K9" s="14"/>
      <c r="L9" s="15"/>
      <c r="M9" s="15"/>
      <c r="N9" s="15"/>
      <c r="O9" s="16"/>
      <c r="P9" s="59"/>
      <c r="Q9" s="60"/>
      <c r="R9" s="60"/>
      <c r="S9" s="60"/>
      <c r="T9" s="61"/>
      <c r="U9" s="14"/>
      <c r="V9" s="15"/>
      <c r="W9" s="15"/>
      <c r="X9" s="15"/>
      <c r="Y9" s="16"/>
      <c r="Z9" s="68"/>
    </row>
    <row r="10" spans="1:26" ht="12.75">
      <c r="A10" s="26" t="s">
        <v>5</v>
      </c>
      <c r="B10" s="23" t="s">
        <v>103</v>
      </c>
      <c r="C10" s="32" t="s">
        <v>28</v>
      </c>
      <c r="D10" s="54">
        <f aca="true" t="shared" si="0" ref="D10:D41">SUM(F10:H10)+SUM(K10:N10)+SUM(P10:R10)+SUM(U10:W10)</f>
        <v>12</v>
      </c>
      <c r="E10" s="54">
        <f aca="true" t="shared" si="1" ref="E10:E41">J10+O10+T10+Y10</f>
        <v>4</v>
      </c>
      <c r="F10" s="10">
        <v>0</v>
      </c>
      <c r="G10" s="11">
        <v>12</v>
      </c>
      <c r="H10" s="11">
        <v>0</v>
      </c>
      <c r="I10" s="11" t="s">
        <v>26</v>
      </c>
      <c r="J10" s="12">
        <v>4</v>
      </c>
      <c r="K10" s="17"/>
      <c r="L10" s="18"/>
      <c r="M10" s="18"/>
      <c r="N10" s="18"/>
      <c r="O10" s="19"/>
      <c r="P10" s="20"/>
      <c r="Q10" s="21"/>
      <c r="R10" s="21"/>
      <c r="S10" s="21"/>
      <c r="T10" s="22"/>
      <c r="U10" s="17"/>
      <c r="V10" s="18"/>
      <c r="W10" s="18"/>
      <c r="X10" s="18"/>
      <c r="Y10" s="19"/>
      <c r="Z10" s="66" t="s">
        <v>140</v>
      </c>
    </row>
    <row r="11" spans="1:26" ht="13.5" thickBot="1">
      <c r="A11" s="62" t="s">
        <v>6</v>
      </c>
      <c r="B11" s="63" t="s">
        <v>104</v>
      </c>
      <c r="C11" s="37" t="s">
        <v>29</v>
      </c>
      <c r="D11" s="64">
        <f t="shared" si="0"/>
        <v>12</v>
      </c>
      <c r="E11" s="64">
        <f t="shared" si="1"/>
        <v>4</v>
      </c>
      <c r="F11" s="36"/>
      <c r="G11" s="34"/>
      <c r="H11" s="34"/>
      <c r="I11" s="34"/>
      <c r="J11" s="35"/>
      <c r="K11" s="36">
        <v>0</v>
      </c>
      <c r="L11" s="34">
        <v>12</v>
      </c>
      <c r="M11" s="34">
        <v>0</v>
      </c>
      <c r="N11" s="34" t="s">
        <v>26</v>
      </c>
      <c r="O11" s="35">
        <v>4</v>
      </c>
      <c r="P11" s="38"/>
      <c r="Q11" s="39"/>
      <c r="R11" s="39"/>
      <c r="S11" s="39"/>
      <c r="T11" s="40"/>
      <c r="U11" s="36"/>
      <c r="V11" s="34"/>
      <c r="W11" s="34"/>
      <c r="X11" s="34"/>
      <c r="Y11" s="35"/>
      <c r="Z11" s="67" t="s">
        <v>86</v>
      </c>
    </row>
    <row r="12" spans="1:26" ht="12.75">
      <c r="A12" s="55" t="s">
        <v>7</v>
      </c>
      <c r="B12" s="56" t="s">
        <v>105</v>
      </c>
      <c r="C12" s="57" t="s">
        <v>30</v>
      </c>
      <c r="D12" s="65">
        <f t="shared" si="0"/>
        <v>12</v>
      </c>
      <c r="E12" s="65">
        <f t="shared" si="1"/>
        <v>3</v>
      </c>
      <c r="F12" s="58">
        <v>12</v>
      </c>
      <c r="G12" s="24">
        <v>0</v>
      </c>
      <c r="H12" s="24">
        <v>0</v>
      </c>
      <c r="I12" s="24" t="s">
        <v>13</v>
      </c>
      <c r="J12" s="25">
        <v>3</v>
      </c>
      <c r="K12" s="14"/>
      <c r="L12" s="15"/>
      <c r="M12" s="15"/>
      <c r="N12" s="15"/>
      <c r="O12" s="16"/>
      <c r="P12" s="59"/>
      <c r="Q12" s="60"/>
      <c r="R12" s="60"/>
      <c r="S12" s="60"/>
      <c r="T12" s="61"/>
      <c r="U12" s="14"/>
      <c r="V12" s="15"/>
      <c r="W12" s="15"/>
      <c r="X12" s="15"/>
      <c r="Y12" s="16"/>
      <c r="Z12" s="68"/>
    </row>
    <row r="13" spans="1:26" ht="12.75">
      <c r="A13" s="26" t="s">
        <v>21</v>
      </c>
      <c r="B13" s="23" t="s">
        <v>106</v>
      </c>
      <c r="C13" s="32" t="s">
        <v>31</v>
      </c>
      <c r="D13" s="54">
        <f t="shared" si="0"/>
        <v>8</v>
      </c>
      <c r="E13" s="54">
        <f t="shared" si="1"/>
        <v>3</v>
      </c>
      <c r="F13" s="10">
        <v>8</v>
      </c>
      <c r="G13" s="11">
        <v>0</v>
      </c>
      <c r="H13" s="11">
        <v>0</v>
      </c>
      <c r="I13" s="11" t="s">
        <v>13</v>
      </c>
      <c r="J13" s="12">
        <v>3</v>
      </c>
      <c r="K13" s="17"/>
      <c r="L13" s="18"/>
      <c r="M13" s="18"/>
      <c r="N13" s="18"/>
      <c r="O13" s="19"/>
      <c r="P13" s="20"/>
      <c r="Q13" s="21"/>
      <c r="R13" s="21"/>
      <c r="S13" s="21"/>
      <c r="T13" s="22"/>
      <c r="U13" s="17"/>
      <c r="V13" s="18"/>
      <c r="W13" s="18"/>
      <c r="X13" s="18"/>
      <c r="Y13" s="19"/>
      <c r="Z13" s="66"/>
    </row>
    <row r="14" spans="1:26" ht="12.75">
      <c r="A14" s="26" t="s">
        <v>62</v>
      </c>
      <c r="B14" s="23" t="s">
        <v>107</v>
      </c>
      <c r="C14" s="32" t="s">
        <v>32</v>
      </c>
      <c r="D14" s="54">
        <f t="shared" si="0"/>
        <v>12</v>
      </c>
      <c r="E14" s="54">
        <f t="shared" si="1"/>
        <v>3</v>
      </c>
      <c r="F14" s="10"/>
      <c r="G14" s="11"/>
      <c r="H14" s="11"/>
      <c r="I14" s="11"/>
      <c r="J14" s="12"/>
      <c r="K14" s="17">
        <v>12</v>
      </c>
      <c r="L14" s="18">
        <v>0</v>
      </c>
      <c r="M14" s="18">
        <v>0</v>
      </c>
      <c r="N14" s="18" t="s">
        <v>13</v>
      </c>
      <c r="O14" s="19">
        <v>3</v>
      </c>
      <c r="P14" s="20"/>
      <c r="Q14" s="21"/>
      <c r="R14" s="21"/>
      <c r="S14" s="21"/>
      <c r="T14" s="22"/>
      <c r="U14" s="17"/>
      <c r="V14" s="18"/>
      <c r="W14" s="18"/>
      <c r="X14" s="18"/>
      <c r="Y14" s="19"/>
      <c r="Z14" s="66"/>
    </row>
    <row r="15" spans="1:26" ht="14.25" thickBot="1">
      <c r="A15" s="62" t="s">
        <v>22</v>
      </c>
      <c r="B15" s="63" t="s">
        <v>108</v>
      </c>
      <c r="C15" s="71" t="s">
        <v>33</v>
      </c>
      <c r="D15" s="64">
        <f t="shared" si="0"/>
        <v>8</v>
      </c>
      <c r="E15" s="64">
        <f t="shared" si="1"/>
        <v>2</v>
      </c>
      <c r="F15" s="36">
        <v>8</v>
      </c>
      <c r="G15" s="34">
        <v>0</v>
      </c>
      <c r="H15" s="34">
        <v>0</v>
      </c>
      <c r="I15" s="34" t="s">
        <v>13</v>
      </c>
      <c r="J15" s="35">
        <v>2</v>
      </c>
      <c r="K15" s="36"/>
      <c r="L15" s="34"/>
      <c r="M15" s="34"/>
      <c r="N15" s="34"/>
      <c r="O15" s="35"/>
      <c r="P15" s="38"/>
      <c r="Q15" s="39"/>
      <c r="R15" s="39"/>
      <c r="S15" s="39"/>
      <c r="T15" s="40"/>
      <c r="U15" s="36"/>
      <c r="V15" s="34"/>
      <c r="W15" s="34"/>
      <c r="X15" s="34"/>
      <c r="Y15" s="35"/>
      <c r="Z15" s="67"/>
    </row>
    <row r="16" spans="1:26" ht="12.75">
      <c r="A16" s="55" t="s">
        <v>63</v>
      </c>
      <c r="B16" s="56" t="s">
        <v>109</v>
      </c>
      <c r="C16" s="57" t="s">
        <v>34</v>
      </c>
      <c r="D16" s="65">
        <f t="shared" si="0"/>
        <v>12</v>
      </c>
      <c r="E16" s="65">
        <f t="shared" si="1"/>
        <v>4</v>
      </c>
      <c r="F16" s="58">
        <v>12</v>
      </c>
      <c r="G16" s="24">
        <v>0</v>
      </c>
      <c r="H16" s="24">
        <v>0</v>
      </c>
      <c r="I16" s="24" t="s">
        <v>13</v>
      </c>
      <c r="J16" s="25">
        <v>4</v>
      </c>
      <c r="K16" s="14"/>
      <c r="L16" s="15"/>
      <c r="M16" s="15"/>
      <c r="N16" s="15"/>
      <c r="O16" s="16"/>
      <c r="P16" s="59"/>
      <c r="Q16" s="60"/>
      <c r="R16" s="60"/>
      <c r="S16" s="60"/>
      <c r="T16" s="61"/>
      <c r="U16" s="14"/>
      <c r="V16" s="15"/>
      <c r="W16" s="15"/>
      <c r="X16" s="15"/>
      <c r="Y16" s="16"/>
      <c r="Z16" s="68"/>
    </row>
    <row r="17" spans="1:26" ht="12.75">
      <c r="A17" s="26" t="s">
        <v>23</v>
      </c>
      <c r="B17" s="23" t="s">
        <v>110</v>
      </c>
      <c r="C17" s="32" t="s">
        <v>35</v>
      </c>
      <c r="D17" s="54">
        <f t="shared" si="0"/>
        <v>20</v>
      </c>
      <c r="E17" s="54">
        <f t="shared" si="1"/>
        <v>5</v>
      </c>
      <c r="F17" s="10">
        <v>10</v>
      </c>
      <c r="G17" s="11">
        <v>0</v>
      </c>
      <c r="H17" s="11">
        <v>10</v>
      </c>
      <c r="I17" s="11" t="s">
        <v>13</v>
      </c>
      <c r="J17" s="12">
        <v>5</v>
      </c>
      <c r="K17" s="17"/>
      <c r="L17" s="18"/>
      <c r="M17" s="18"/>
      <c r="N17" s="18"/>
      <c r="O17" s="19"/>
      <c r="P17" s="20"/>
      <c r="Q17" s="21"/>
      <c r="R17" s="21"/>
      <c r="S17" s="21"/>
      <c r="T17" s="22"/>
      <c r="U17" s="17"/>
      <c r="V17" s="18"/>
      <c r="W17" s="18"/>
      <c r="X17" s="18"/>
      <c r="Y17" s="19"/>
      <c r="Z17" s="85" t="s">
        <v>144</v>
      </c>
    </row>
    <row r="18" spans="1:26" ht="12.75">
      <c r="A18" s="26" t="s">
        <v>64</v>
      </c>
      <c r="B18" s="23" t="s">
        <v>111</v>
      </c>
      <c r="C18" s="32" t="s">
        <v>36</v>
      </c>
      <c r="D18" s="54">
        <f t="shared" si="0"/>
        <v>12</v>
      </c>
      <c r="E18" s="54">
        <f t="shared" si="1"/>
        <v>4</v>
      </c>
      <c r="F18" s="10"/>
      <c r="G18" s="11"/>
      <c r="H18" s="11"/>
      <c r="I18" s="11"/>
      <c r="J18" s="12"/>
      <c r="K18" s="17">
        <v>6</v>
      </c>
      <c r="L18" s="18">
        <v>0</v>
      </c>
      <c r="M18" s="18">
        <v>6</v>
      </c>
      <c r="N18" s="18" t="s">
        <v>13</v>
      </c>
      <c r="O18" s="19">
        <v>4</v>
      </c>
      <c r="P18" s="20"/>
      <c r="Q18" s="21"/>
      <c r="R18" s="21"/>
      <c r="S18" s="21"/>
      <c r="T18" s="22"/>
      <c r="U18" s="17"/>
      <c r="V18" s="18"/>
      <c r="W18" s="18"/>
      <c r="X18" s="18"/>
      <c r="Y18" s="19"/>
      <c r="Z18" s="66" t="s">
        <v>88</v>
      </c>
    </row>
    <row r="19" spans="1:26" ht="12.75">
      <c r="A19" s="26" t="s">
        <v>65</v>
      </c>
      <c r="B19" s="23" t="s">
        <v>112</v>
      </c>
      <c r="C19" s="32" t="s">
        <v>37</v>
      </c>
      <c r="D19" s="54">
        <f t="shared" si="0"/>
        <v>6</v>
      </c>
      <c r="E19" s="54">
        <f t="shared" si="1"/>
        <v>3</v>
      </c>
      <c r="F19" s="10"/>
      <c r="G19" s="11"/>
      <c r="H19" s="11"/>
      <c r="I19" s="11"/>
      <c r="J19" s="12"/>
      <c r="K19" s="17"/>
      <c r="L19" s="18"/>
      <c r="M19" s="18"/>
      <c r="N19" s="18"/>
      <c r="O19" s="19"/>
      <c r="P19" s="20">
        <v>6</v>
      </c>
      <c r="Q19" s="21">
        <v>0</v>
      </c>
      <c r="R19" s="21">
        <v>0</v>
      </c>
      <c r="S19" s="21" t="s">
        <v>13</v>
      </c>
      <c r="T19" s="22">
        <v>3</v>
      </c>
      <c r="U19" s="17"/>
      <c r="V19" s="18"/>
      <c r="W19" s="18"/>
      <c r="X19" s="18"/>
      <c r="Y19" s="19"/>
      <c r="Z19" s="66"/>
    </row>
    <row r="20" spans="1:26" ht="12.75">
      <c r="A20" s="26" t="s">
        <v>66</v>
      </c>
      <c r="B20" s="23" t="s">
        <v>113</v>
      </c>
      <c r="C20" s="32" t="s">
        <v>38</v>
      </c>
      <c r="D20" s="54">
        <f t="shared" si="0"/>
        <v>12</v>
      </c>
      <c r="E20" s="54">
        <f t="shared" si="1"/>
        <v>3</v>
      </c>
      <c r="F20" s="10"/>
      <c r="G20" s="11"/>
      <c r="H20" s="11"/>
      <c r="I20" s="11"/>
      <c r="J20" s="12"/>
      <c r="K20" s="17">
        <v>6</v>
      </c>
      <c r="L20" s="18">
        <v>0</v>
      </c>
      <c r="M20" s="18">
        <v>6</v>
      </c>
      <c r="N20" s="18" t="s">
        <v>26</v>
      </c>
      <c r="O20" s="19">
        <v>3</v>
      </c>
      <c r="P20" s="20"/>
      <c r="Q20" s="21"/>
      <c r="R20" s="21"/>
      <c r="S20" s="21"/>
      <c r="T20" s="22"/>
      <c r="U20" s="17"/>
      <c r="V20" s="18"/>
      <c r="W20" s="18"/>
      <c r="X20" s="18"/>
      <c r="Y20" s="19"/>
      <c r="Z20" s="66" t="s">
        <v>89</v>
      </c>
    </row>
    <row r="21" spans="1:26" ht="12.75">
      <c r="A21" s="26" t="s">
        <v>67</v>
      </c>
      <c r="B21" s="23" t="s">
        <v>114</v>
      </c>
      <c r="C21" s="32" t="s">
        <v>39</v>
      </c>
      <c r="D21" s="54">
        <f t="shared" si="0"/>
        <v>8</v>
      </c>
      <c r="E21" s="54">
        <f t="shared" si="1"/>
        <v>2</v>
      </c>
      <c r="F21" s="10"/>
      <c r="G21" s="11"/>
      <c r="H21" s="11"/>
      <c r="I21" s="11"/>
      <c r="J21" s="12"/>
      <c r="K21" s="17"/>
      <c r="L21" s="18"/>
      <c r="M21" s="18"/>
      <c r="N21" s="18"/>
      <c r="O21" s="19"/>
      <c r="P21" s="20">
        <v>4</v>
      </c>
      <c r="Q21" s="21">
        <v>0</v>
      </c>
      <c r="R21" s="21">
        <v>4</v>
      </c>
      <c r="S21" s="21" t="s">
        <v>26</v>
      </c>
      <c r="T21" s="22">
        <v>2</v>
      </c>
      <c r="U21" s="17"/>
      <c r="V21" s="18"/>
      <c r="W21" s="18"/>
      <c r="X21" s="18"/>
      <c r="Y21" s="19"/>
      <c r="Z21" s="66" t="s">
        <v>90</v>
      </c>
    </row>
    <row r="22" spans="1:26" ht="13.5" thickBot="1">
      <c r="A22" s="62" t="s">
        <v>68</v>
      </c>
      <c r="B22" s="63" t="s">
        <v>115</v>
      </c>
      <c r="C22" s="37" t="s">
        <v>40</v>
      </c>
      <c r="D22" s="64">
        <f t="shared" si="0"/>
        <v>12</v>
      </c>
      <c r="E22" s="64">
        <f t="shared" si="1"/>
        <v>4</v>
      </c>
      <c r="F22" s="36"/>
      <c r="G22" s="34"/>
      <c r="H22" s="34"/>
      <c r="I22" s="34"/>
      <c r="J22" s="35"/>
      <c r="K22" s="36">
        <v>0</v>
      </c>
      <c r="L22" s="34">
        <v>12</v>
      </c>
      <c r="M22" s="34">
        <v>0</v>
      </c>
      <c r="N22" s="34" t="s">
        <v>26</v>
      </c>
      <c r="O22" s="35">
        <v>4</v>
      </c>
      <c r="P22" s="38"/>
      <c r="Q22" s="39"/>
      <c r="R22" s="39"/>
      <c r="S22" s="39"/>
      <c r="T22" s="40"/>
      <c r="U22" s="36"/>
      <c r="V22" s="34"/>
      <c r="W22" s="34"/>
      <c r="X22" s="34"/>
      <c r="Y22" s="35"/>
      <c r="Z22" s="67"/>
    </row>
    <row r="23" spans="1:26" ht="12.75">
      <c r="A23" s="55" t="s">
        <v>69</v>
      </c>
      <c r="B23" s="56" t="s">
        <v>116</v>
      </c>
      <c r="C23" s="57" t="s">
        <v>41</v>
      </c>
      <c r="D23" s="65">
        <f t="shared" si="0"/>
        <v>8</v>
      </c>
      <c r="E23" s="65">
        <f t="shared" si="1"/>
        <v>3</v>
      </c>
      <c r="F23" s="58"/>
      <c r="G23" s="24"/>
      <c r="H23" s="24"/>
      <c r="I23" s="24"/>
      <c r="J23" s="25"/>
      <c r="K23" s="14"/>
      <c r="L23" s="15"/>
      <c r="M23" s="15"/>
      <c r="N23" s="15"/>
      <c r="O23" s="16"/>
      <c r="P23" s="59">
        <v>4</v>
      </c>
      <c r="Q23" s="60">
        <v>0</v>
      </c>
      <c r="R23" s="60">
        <v>4</v>
      </c>
      <c r="S23" s="60" t="s">
        <v>13</v>
      </c>
      <c r="T23" s="61">
        <v>3</v>
      </c>
      <c r="U23" s="14"/>
      <c r="V23" s="15"/>
      <c r="W23" s="15"/>
      <c r="X23" s="15"/>
      <c r="Y23" s="16"/>
      <c r="Z23" s="68" t="s">
        <v>91</v>
      </c>
    </row>
    <row r="24" spans="1:26" ht="12.75">
      <c r="A24" s="26" t="s">
        <v>70</v>
      </c>
      <c r="B24" s="23" t="s">
        <v>117</v>
      </c>
      <c r="C24" s="32" t="s">
        <v>42</v>
      </c>
      <c r="D24" s="54">
        <f t="shared" si="0"/>
        <v>8</v>
      </c>
      <c r="E24" s="54">
        <f t="shared" si="1"/>
        <v>4</v>
      </c>
      <c r="F24" s="10"/>
      <c r="G24" s="11"/>
      <c r="H24" s="11"/>
      <c r="I24" s="11"/>
      <c r="J24" s="12"/>
      <c r="K24" s="17"/>
      <c r="L24" s="18"/>
      <c r="M24" s="18"/>
      <c r="N24" s="18"/>
      <c r="O24" s="19"/>
      <c r="P24" s="20">
        <v>8</v>
      </c>
      <c r="Q24" s="21">
        <v>0</v>
      </c>
      <c r="R24" s="21">
        <v>0</v>
      </c>
      <c r="S24" s="21" t="s">
        <v>13</v>
      </c>
      <c r="T24" s="22">
        <v>4</v>
      </c>
      <c r="U24" s="17"/>
      <c r="V24" s="18"/>
      <c r="W24" s="18"/>
      <c r="X24" s="18"/>
      <c r="Y24" s="19"/>
      <c r="Z24" s="66" t="s">
        <v>87</v>
      </c>
    </row>
    <row r="25" spans="1:26" ht="12.75">
      <c r="A25" s="26" t="s">
        <v>71</v>
      </c>
      <c r="B25" s="23" t="s">
        <v>118</v>
      </c>
      <c r="C25" s="32" t="s">
        <v>43</v>
      </c>
      <c r="D25" s="54">
        <f t="shared" si="0"/>
        <v>12</v>
      </c>
      <c r="E25" s="54">
        <f t="shared" si="1"/>
        <v>4</v>
      </c>
      <c r="F25" s="10"/>
      <c r="G25" s="11"/>
      <c r="H25" s="11"/>
      <c r="I25" s="11"/>
      <c r="J25" s="12"/>
      <c r="K25" s="17"/>
      <c r="L25" s="18"/>
      <c r="M25" s="18"/>
      <c r="N25" s="18"/>
      <c r="O25" s="19"/>
      <c r="P25" s="20">
        <v>6</v>
      </c>
      <c r="Q25" s="21">
        <v>0</v>
      </c>
      <c r="R25" s="21">
        <v>6</v>
      </c>
      <c r="S25" s="21" t="s">
        <v>13</v>
      </c>
      <c r="T25" s="22">
        <v>4</v>
      </c>
      <c r="U25" s="17"/>
      <c r="V25" s="18"/>
      <c r="W25" s="18"/>
      <c r="X25" s="18"/>
      <c r="Y25" s="19"/>
      <c r="Z25" s="66" t="s">
        <v>90</v>
      </c>
    </row>
    <row r="26" spans="1:26" ht="12.75">
      <c r="A26" s="26" t="s">
        <v>72</v>
      </c>
      <c r="B26" s="23" t="s">
        <v>145</v>
      </c>
      <c r="C26" s="32" t="s">
        <v>44</v>
      </c>
      <c r="D26" s="54">
        <f t="shared" si="0"/>
        <v>12</v>
      </c>
      <c r="E26" s="54">
        <f t="shared" si="1"/>
        <v>4</v>
      </c>
      <c r="F26" s="10"/>
      <c r="G26" s="11"/>
      <c r="H26" s="11"/>
      <c r="I26" s="11"/>
      <c r="J26" s="12"/>
      <c r="K26" s="17">
        <v>6</v>
      </c>
      <c r="L26" s="18">
        <v>0</v>
      </c>
      <c r="M26" s="18">
        <v>6</v>
      </c>
      <c r="N26" s="18" t="s">
        <v>13</v>
      </c>
      <c r="O26" s="19">
        <v>4</v>
      </c>
      <c r="P26" s="20"/>
      <c r="Q26" s="21"/>
      <c r="R26" s="21"/>
      <c r="S26" s="21"/>
      <c r="T26" s="22"/>
      <c r="U26" s="17"/>
      <c r="V26" s="18"/>
      <c r="W26" s="18"/>
      <c r="X26" s="18"/>
      <c r="Y26" s="19"/>
      <c r="Z26" s="66" t="s">
        <v>89</v>
      </c>
    </row>
    <row r="27" spans="1:26" ht="12.75">
      <c r="A27" s="26" t="s">
        <v>24</v>
      </c>
      <c r="B27" s="23" t="s">
        <v>120</v>
      </c>
      <c r="C27" s="32" t="s">
        <v>45</v>
      </c>
      <c r="D27" s="54">
        <f t="shared" si="0"/>
        <v>12</v>
      </c>
      <c r="E27" s="54">
        <f t="shared" si="1"/>
        <v>4</v>
      </c>
      <c r="F27" s="10"/>
      <c r="G27" s="11"/>
      <c r="H27" s="11"/>
      <c r="I27" s="11"/>
      <c r="J27" s="12"/>
      <c r="K27" s="17"/>
      <c r="L27" s="18"/>
      <c r="M27" s="18"/>
      <c r="N27" s="18"/>
      <c r="O27" s="19"/>
      <c r="P27" s="20">
        <v>0</v>
      </c>
      <c r="Q27" s="21">
        <v>12</v>
      </c>
      <c r="R27" s="21">
        <v>0</v>
      </c>
      <c r="S27" s="21" t="s">
        <v>26</v>
      </c>
      <c r="T27" s="22">
        <v>4</v>
      </c>
      <c r="U27" s="17"/>
      <c r="V27" s="18"/>
      <c r="W27" s="18"/>
      <c r="X27" s="18"/>
      <c r="Y27" s="19"/>
      <c r="Z27" s="69" t="s">
        <v>85</v>
      </c>
    </row>
    <row r="28" spans="1:26" ht="12.75">
      <c r="A28" s="26" t="s">
        <v>73</v>
      </c>
      <c r="B28" s="23" t="s">
        <v>121</v>
      </c>
      <c r="C28" s="32" t="s">
        <v>46</v>
      </c>
      <c r="D28" s="54">
        <f t="shared" si="0"/>
        <v>16</v>
      </c>
      <c r="E28" s="54">
        <f t="shared" si="1"/>
        <v>4</v>
      </c>
      <c r="F28" s="10"/>
      <c r="G28" s="11"/>
      <c r="H28" s="11"/>
      <c r="I28" s="11"/>
      <c r="J28" s="12"/>
      <c r="K28" s="17"/>
      <c r="L28" s="18"/>
      <c r="M28" s="18"/>
      <c r="N28" s="18"/>
      <c r="O28" s="19"/>
      <c r="P28" s="20">
        <v>8</v>
      </c>
      <c r="Q28" s="21">
        <v>0</v>
      </c>
      <c r="R28" s="21">
        <v>8</v>
      </c>
      <c r="S28" s="21" t="s">
        <v>13</v>
      </c>
      <c r="T28" s="22">
        <v>4</v>
      </c>
      <c r="U28" s="17"/>
      <c r="V28" s="18"/>
      <c r="W28" s="18"/>
      <c r="X28" s="18"/>
      <c r="Y28" s="19"/>
      <c r="Z28" s="66" t="s">
        <v>92</v>
      </c>
    </row>
    <row r="29" spans="1:26" ht="12.75">
      <c r="A29" s="26" t="s">
        <v>74</v>
      </c>
      <c r="B29" s="23" t="s">
        <v>122</v>
      </c>
      <c r="C29" s="32" t="s">
        <v>47</v>
      </c>
      <c r="D29" s="54">
        <f t="shared" si="0"/>
        <v>12</v>
      </c>
      <c r="E29" s="54">
        <f t="shared" si="1"/>
        <v>3</v>
      </c>
      <c r="F29" s="10"/>
      <c r="G29" s="11"/>
      <c r="H29" s="11"/>
      <c r="I29" s="11"/>
      <c r="J29" s="12"/>
      <c r="K29" s="17">
        <v>12</v>
      </c>
      <c r="L29" s="18">
        <v>0</v>
      </c>
      <c r="M29" s="18">
        <v>0</v>
      </c>
      <c r="N29" s="18" t="s">
        <v>13</v>
      </c>
      <c r="O29" s="19">
        <v>3</v>
      </c>
      <c r="P29" s="20"/>
      <c r="Q29" s="21"/>
      <c r="R29" s="21"/>
      <c r="S29" s="21"/>
      <c r="T29" s="22"/>
      <c r="U29" s="17"/>
      <c r="V29" s="18"/>
      <c r="W29" s="18"/>
      <c r="X29" s="18"/>
      <c r="Y29" s="19"/>
      <c r="Z29" s="66" t="s">
        <v>89</v>
      </c>
    </row>
    <row r="30" spans="1:26" ht="13.5" thickBot="1">
      <c r="A30" s="62" t="s">
        <v>75</v>
      </c>
      <c r="B30" s="63" t="s">
        <v>123</v>
      </c>
      <c r="C30" s="37" t="s">
        <v>48</v>
      </c>
      <c r="D30" s="64">
        <f t="shared" si="0"/>
        <v>12</v>
      </c>
      <c r="E30" s="64">
        <f t="shared" si="1"/>
        <v>2</v>
      </c>
      <c r="F30" s="36"/>
      <c r="G30" s="34"/>
      <c r="H30" s="34"/>
      <c r="I30" s="34"/>
      <c r="J30" s="35"/>
      <c r="K30" s="36"/>
      <c r="L30" s="34"/>
      <c r="M30" s="34"/>
      <c r="N30" s="34"/>
      <c r="O30" s="35"/>
      <c r="P30" s="38">
        <v>6</v>
      </c>
      <c r="Q30" s="39">
        <v>0</v>
      </c>
      <c r="R30" s="39">
        <v>6</v>
      </c>
      <c r="S30" s="39" t="s">
        <v>26</v>
      </c>
      <c r="T30" s="40">
        <v>2</v>
      </c>
      <c r="U30" s="36"/>
      <c r="V30" s="34"/>
      <c r="W30" s="34"/>
      <c r="X30" s="34"/>
      <c r="Y30" s="35"/>
      <c r="Z30" s="86" t="s">
        <v>141</v>
      </c>
    </row>
    <row r="31" spans="1:26" ht="12.75">
      <c r="A31" s="55" t="s">
        <v>76</v>
      </c>
      <c r="B31" s="56" t="s">
        <v>124</v>
      </c>
      <c r="C31" s="57" t="s">
        <v>49</v>
      </c>
      <c r="D31" s="65">
        <f t="shared" si="0"/>
        <v>12</v>
      </c>
      <c r="E31" s="65">
        <f t="shared" si="1"/>
        <v>4</v>
      </c>
      <c r="F31" s="58"/>
      <c r="G31" s="24"/>
      <c r="H31" s="24"/>
      <c r="I31" s="24"/>
      <c r="J31" s="25"/>
      <c r="K31" s="14"/>
      <c r="L31" s="15"/>
      <c r="M31" s="15"/>
      <c r="N31" s="15"/>
      <c r="O31" s="16"/>
      <c r="P31" s="59"/>
      <c r="Q31" s="60"/>
      <c r="R31" s="60"/>
      <c r="S31" s="60"/>
      <c r="T31" s="61"/>
      <c r="U31" s="14">
        <v>12</v>
      </c>
      <c r="V31" s="15">
        <v>0</v>
      </c>
      <c r="W31" s="15">
        <v>0</v>
      </c>
      <c r="X31" s="15" t="s">
        <v>13</v>
      </c>
      <c r="Y31" s="16">
        <v>4</v>
      </c>
      <c r="Z31" s="68"/>
    </row>
    <row r="32" spans="1:26" ht="12.75">
      <c r="A32" s="26" t="s">
        <v>77</v>
      </c>
      <c r="B32" s="23" t="s">
        <v>125</v>
      </c>
      <c r="C32" s="32" t="s">
        <v>50</v>
      </c>
      <c r="D32" s="54">
        <f t="shared" si="0"/>
        <v>8</v>
      </c>
      <c r="E32" s="54">
        <f t="shared" si="1"/>
        <v>2</v>
      </c>
      <c r="F32" s="10"/>
      <c r="G32" s="11"/>
      <c r="H32" s="11"/>
      <c r="I32" s="11"/>
      <c r="J32" s="12"/>
      <c r="K32" s="17"/>
      <c r="L32" s="18"/>
      <c r="M32" s="18"/>
      <c r="N32" s="18"/>
      <c r="O32" s="19"/>
      <c r="P32" s="20"/>
      <c r="Q32" s="21"/>
      <c r="R32" s="21"/>
      <c r="S32" s="21"/>
      <c r="T32" s="22"/>
      <c r="U32" s="17">
        <v>4</v>
      </c>
      <c r="V32" s="18">
        <v>4</v>
      </c>
      <c r="W32" s="18">
        <v>0</v>
      </c>
      <c r="X32" s="18" t="s">
        <v>26</v>
      </c>
      <c r="Y32" s="19">
        <v>2</v>
      </c>
      <c r="Z32" s="66" t="s">
        <v>93</v>
      </c>
    </row>
    <row r="33" spans="1:26" ht="12.75">
      <c r="A33" s="26" t="s">
        <v>1</v>
      </c>
      <c r="B33" s="23" t="s">
        <v>126</v>
      </c>
      <c r="C33" s="32" t="s">
        <v>51</v>
      </c>
      <c r="D33" s="54">
        <f t="shared" si="0"/>
        <v>20</v>
      </c>
      <c r="E33" s="54">
        <f t="shared" si="1"/>
        <v>4</v>
      </c>
      <c r="F33" s="10"/>
      <c r="G33" s="11"/>
      <c r="H33" s="11"/>
      <c r="I33" s="11"/>
      <c r="J33" s="12"/>
      <c r="K33" s="17"/>
      <c r="L33" s="18"/>
      <c r="M33" s="18"/>
      <c r="N33" s="18"/>
      <c r="O33" s="19"/>
      <c r="P33" s="20"/>
      <c r="Q33" s="21"/>
      <c r="R33" s="21"/>
      <c r="S33" s="21"/>
      <c r="T33" s="22"/>
      <c r="U33" s="17">
        <v>10</v>
      </c>
      <c r="V33" s="18">
        <v>10</v>
      </c>
      <c r="W33" s="18">
        <v>0</v>
      </c>
      <c r="X33" s="18" t="s">
        <v>26</v>
      </c>
      <c r="Y33" s="19">
        <v>4</v>
      </c>
      <c r="Z33" s="66" t="s">
        <v>94</v>
      </c>
    </row>
    <row r="34" spans="1:26" ht="12.75">
      <c r="A34" s="26" t="s">
        <v>78</v>
      </c>
      <c r="B34" s="23" t="s">
        <v>127</v>
      </c>
      <c r="C34" s="32" t="s">
        <v>52</v>
      </c>
      <c r="D34" s="54">
        <f t="shared" si="0"/>
        <v>20</v>
      </c>
      <c r="E34" s="54">
        <f t="shared" si="1"/>
        <v>4</v>
      </c>
      <c r="F34" s="10"/>
      <c r="G34" s="11"/>
      <c r="H34" s="11"/>
      <c r="I34" s="11"/>
      <c r="J34" s="12"/>
      <c r="K34" s="17"/>
      <c r="L34" s="18"/>
      <c r="M34" s="18"/>
      <c r="N34" s="18"/>
      <c r="O34" s="19"/>
      <c r="P34" s="20"/>
      <c r="Q34" s="21"/>
      <c r="R34" s="21"/>
      <c r="S34" s="21"/>
      <c r="T34" s="22"/>
      <c r="U34" s="17">
        <v>10</v>
      </c>
      <c r="V34" s="18">
        <v>0</v>
      </c>
      <c r="W34" s="18">
        <v>10</v>
      </c>
      <c r="X34" s="18" t="s">
        <v>26</v>
      </c>
      <c r="Y34" s="19">
        <v>4</v>
      </c>
      <c r="Z34" s="66" t="s">
        <v>94</v>
      </c>
    </row>
    <row r="35" spans="1:26" ht="12.75">
      <c r="A35" s="26" t="s">
        <v>79</v>
      </c>
      <c r="B35" s="23" t="s">
        <v>128</v>
      </c>
      <c r="C35" s="32" t="s">
        <v>53</v>
      </c>
      <c r="D35" s="54">
        <f t="shared" si="0"/>
        <v>12</v>
      </c>
      <c r="E35" s="54">
        <f t="shared" si="1"/>
        <v>4</v>
      </c>
      <c r="F35" s="10"/>
      <c r="G35" s="11"/>
      <c r="H35" s="11"/>
      <c r="I35" s="11"/>
      <c r="J35" s="12"/>
      <c r="K35" s="17"/>
      <c r="L35" s="18"/>
      <c r="M35" s="18"/>
      <c r="N35" s="18"/>
      <c r="O35" s="19"/>
      <c r="P35" s="20"/>
      <c r="Q35" s="21"/>
      <c r="R35" s="21"/>
      <c r="S35" s="21"/>
      <c r="T35" s="22"/>
      <c r="U35" s="17">
        <v>0</v>
      </c>
      <c r="V35" s="18">
        <v>0</v>
      </c>
      <c r="W35" s="18">
        <v>12</v>
      </c>
      <c r="X35" s="18" t="s">
        <v>26</v>
      </c>
      <c r="Y35" s="19">
        <v>4</v>
      </c>
      <c r="Z35" s="85" t="s">
        <v>142</v>
      </c>
    </row>
    <row r="36" spans="1:26" ht="12.75">
      <c r="A36" s="26" t="s">
        <v>80</v>
      </c>
      <c r="B36" s="23" t="s">
        <v>129</v>
      </c>
      <c r="C36" s="32" t="s">
        <v>54</v>
      </c>
      <c r="D36" s="54">
        <f t="shared" si="0"/>
        <v>16</v>
      </c>
      <c r="E36" s="54">
        <f t="shared" si="1"/>
        <v>4</v>
      </c>
      <c r="F36" s="10"/>
      <c r="G36" s="11"/>
      <c r="H36" s="11"/>
      <c r="I36" s="11"/>
      <c r="J36" s="12"/>
      <c r="K36" s="17"/>
      <c r="L36" s="18"/>
      <c r="M36" s="18"/>
      <c r="N36" s="18"/>
      <c r="O36" s="19"/>
      <c r="P36" s="20"/>
      <c r="Q36" s="21"/>
      <c r="R36" s="21"/>
      <c r="S36" s="21"/>
      <c r="T36" s="22"/>
      <c r="U36" s="17">
        <v>8</v>
      </c>
      <c r="V36" s="18">
        <v>8</v>
      </c>
      <c r="W36" s="18">
        <v>0</v>
      </c>
      <c r="X36" s="18" t="s">
        <v>13</v>
      </c>
      <c r="Y36" s="19">
        <v>4</v>
      </c>
      <c r="Z36" s="66" t="s">
        <v>143</v>
      </c>
    </row>
    <row r="37" spans="1:26" ht="12.75">
      <c r="A37" s="26" t="s">
        <v>81</v>
      </c>
      <c r="B37" s="23" t="s">
        <v>119</v>
      </c>
      <c r="C37" s="32" t="s">
        <v>55</v>
      </c>
      <c r="D37" s="54">
        <f t="shared" si="0"/>
        <v>8</v>
      </c>
      <c r="E37" s="54">
        <f t="shared" si="1"/>
        <v>4</v>
      </c>
      <c r="F37" s="10"/>
      <c r="G37" s="11"/>
      <c r="H37" s="11"/>
      <c r="I37" s="11"/>
      <c r="J37" s="12"/>
      <c r="K37" s="17"/>
      <c r="L37" s="18"/>
      <c r="M37" s="18"/>
      <c r="N37" s="18"/>
      <c r="O37" s="19"/>
      <c r="P37" s="20"/>
      <c r="Q37" s="21"/>
      <c r="R37" s="21"/>
      <c r="S37" s="21"/>
      <c r="T37" s="22"/>
      <c r="U37" s="17">
        <v>8</v>
      </c>
      <c r="V37" s="18">
        <v>0</v>
      </c>
      <c r="W37" s="18">
        <v>0</v>
      </c>
      <c r="X37" s="18" t="s">
        <v>13</v>
      </c>
      <c r="Y37" s="19">
        <v>4</v>
      </c>
      <c r="Z37" s="66" t="s">
        <v>95</v>
      </c>
    </row>
    <row r="38" spans="1:26" ht="13.5" thickBot="1">
      <c r="A38" s="62" t="s">
        <v>82</v>
      </c>
      <c r="B38" s="63" t="s">
        <v>130</v>
      </c>
      <c r="C38" s="37" t="s">
        <v>56</v>
      </c>
      <c r="D38" s="64">
        <f t="shared" si="0"/>
        <v>8</v>
      </c>
      <c r="E38" s="64">
        <f t="shared" si="1"/>
        <v>4</v>
      </c>
      <c r="F38" s="36"/>
      <c r="G38" s="34"/>
      <c r="H38" s="34"/>
      <c r="I38" s="34"/>
      <c r="J38" s="35"/>
      <c r="K38" s="36"/>
      <c r="L38" s="34"/>
      <c r="M38" s="34"/>
      <c r="N38" s="34"/>
      <c r="O38" s="35"/>
      <c r="P38" s="38"/>
      <c r="Q38" s="39"/>
      <c r="R38" s="39"/>
      <c r="S38" s="39"/>
      <c r="T38" s="40"/>
      <c r="U38" s="36">
        <v>4</v>
      </c>
      <c r="V38" s="34">
        <v>0</v>
      </c>
      <c r="W38" s="34">
        <v>4</v>
      </c>
      <c r="X38" s="34" t="s">
        <v>13</v>
      </c>
      <c r="Y38" s="35">
        <v>4</v>
      </c>
      <c r="Z38" s="67" t="s">
        <v>96</v>
      </c>
    </row>
    <row r="39" spans="1:26" ht="12.75">
      <c r="A39" s="55" t="s">
        <v>83</v>
      </c>
      <c r="B39" s="56" t="s">
        <v>131</v>
      </c>
      <c r="C39" s="57" t="s">
        <v>57</v>
      </c>
      <c r="D39" s="65">
        <f t="shared" si="0"/>
        <v>16</v>
      </c>
      <c r="E39" s="65">
        <f t="shared" si="1"/>
        <v>4</v>
      </c>
      <c r="F39" s="58">
        <v>8</v>
      </c>
      <c r="G39" s="24">
        <v>0</v>
      </c>
      <c r="H39" s="24">
        <v>8</v>
      </c>
      <c r="I39" s="24" t="s">
        <v>26</v>
      </c>
      <c r="J39" s="25">
        <v>4</v>
      </c>
      <c r="K39" s="14"/>
      <c r="L39" s="15"/>
      <c r="M39" s="15"/>
      <c r="N39" s="15"/>
      <c r="O39" s="16"/>
      <c r="P39" s="59"/>
      <c r="Q39" s="60"/>
      <c r="R39" s="60"/>
      <c r="S39" s="60"/>
      <c r="T39" s="61"/>
      <c r="U39" s="14"/>
      <c r="V39" s="15"/>
      <c r="W39" s="15"/>
      <c r="X39" s="15"/>
      <c r="Y39" s="16"/>
      <c r="Z39" s="68"/>
    </row>
    <row r="40" spans="1:26" ht="12.75">
      <c r="A40" s="26" t="s">
        <v>0</v>
      </c>
      <c r="B40" s="23" t="s">
        <v>132</v>
      </c>
      <c r="C40" s="32" t="s">
        <v>58</v>
      </c>
      <c r="D40" s="54">
        <f t="shared" si="0"/>
        <v>24</v>
      </c>
      <c r="E40" s="54">
        <f t="shared" si="1"/>
        <v>5</v>
      </c>
      <c r="F40" s="10"/>
      <c r="G40" s="11"/>
      <c r="H40" s="11"/>
      <c r="I40" s="11"/>
      <c r="J40" s="12"/>
      <c r="K40" s="17">
        <v>8</v>
      </c>
      <c r="L40" s="18">
        <v>8</v>
      </c>
      <c r="M40" s="18">
        <v>8</v>
      </c>
      <c r="N40" s="18" t="s">
        <v>26</v>
      </c>
      <c r="O40" s="19">
        <v>5</v>
      </c>
      <c r="P40" s="20"/>
      <c r="Q40" s="21"/>
      <c r="R40" s="21"/>
      <c r="S40" s="21"/>
      <c r="T40" s="22"/>
      <c r="U40" s="17"/>
      <c r="V40" s="18"/>
      <c r="W40" s="18"/>
      <c r="X40" s="18"/>
      <c r="Y40" s="19"/>
      <c r="Z40" s="66" t="s">
        <v>97</v>
      </c>
    </row>
    <row r="41" spans="1:26" ht="13.5" thickBot="1">
      <c r="A41" s="62" t="s">
        <v>84</v>
      </c>
      <c r="B41" s="63" t="s">
        <v>133</v>
      </c>
      <c r="C41" s="37" t="s">
        <v>59</v>
      </c>
      <c r="D41" s="64">
        <f t="shared" si="0"/>
        <v>20</v>
      </c>
      <c r="E41" s="64">
        <f t="shared" si="1"/>
        <v>4</v>
      </c>
      <c r="F41" s="36"/>
      <c r="G41" s="34"/>
      <c r="H41" s="34"/>
      <c r="I41" s="34"/>
      <c r="J41" s="35"/>
      <c r="K41" s="36"/>
      <c r="L41" s="34"/>
      <c r="M41" s="34"/>
      <c r="N41" s="34"/>
      <c r="O41" s="35"/>
      <c r="P41" s="38">
        <v>10</v>
      </c>
      <c r="Q41" s="39">
        <v>10</v>
      </c>
      <c r="R41" s="39">
        <v>0</v>
      </c>
      <c r="S41" s="39" t="s">
        <v>26</v>
      </c>
      <c r="T41" s="40">
        <v>4</v>
      </c>
      <c r="U41" s="36"/>
      <c r="V41" s="34"/>
      <c r="W41" s="34"/>
      <c r="X41" s="34"/>
      <c r="Y41" s="35"/>
      <c r="Z41" s="67" t="s">
        <v>98</v>
      </c>
    </row>
    <row r="42" spans="1:26" ht="12.75">
      <c r="A42" s="41" t="s">
        <v>137</v>
      </c>
      <c r="B42" s="42"/>
      <c r="C42" s="43"/>
      <c r="D42" s="44"/>
      <c r="E42" s="44"/>
      <c r="F42" s="45">
        <f>SUM(F9:F41)</f>
        <v>58</v>
      </c>
      <c r="G42" s="46">
        <f>SUM(G9:G41)</f>
        <v>28</v>
      </c>
      <c r="H42" s="46">
        <f>SUM(H9:H41)</f>
        <v>18</v>
      </c>
      <c r="I42" s="45"/>
      <c r="J42" s="46">
        <f aca="true" t="shared" si="2" ref="J42:Y42">SUM(J9:J41)</f>
        <v>30</v>
      </c>
      <c r="K42" s="46">
        <f t="shared" si="2"/>
        <v>50</v>
      </c>
      <c r="L42" s="45">
        <f t="shared" si="2"/>
        <v>32</v>
      </c>
      <c r="M42" s="46">
        <f t="shared" si="2"/>
        <v>26</v>
      </c>
      <c r="N42" s="46"/>
      <c r="O42" s="45">
        <f t="shared" si="2"/>
        <v>30</v>
      </c>
      <c r="P42" s="46">
        <f t="shared" si="2"/>
        <v>52</v>
      </c>
      <c r="Q42" s="46">
        <f t="shared" si="2"/>
        <v>22</v>
      </c>
      <c r="R42" s="45">
        <f t="shared" si="2"/>
        <v>28</v>
      </c>
      <c r="S42" s="46"/>
      <c r="T42" s="46">
        <f t="shared" si="2"/>
        <v>30</v>
      </c>
      <c r="U42" s="45">
        <f t="shared" si="2"/>
        <v>56</v>
      </c>
      <c r="V42" s="46">
        <f t="shared" si="2"/>
        <v>22</v>
      </c>
      <c r="W42" s="46">
        <f t="shared" si="2"/>
        <v>26</v>
      </c>
      <c r="X42" s="45"/>
      <c r="Y42" s="46">
        <f t="shared" si="2"/>
        <v>30</v>
      </c>
      <c r="Z42" s="53"/>
    </row>
    <row r="43" spans="1:26" ht="12.75">
      <c r="A43" s="41" t="s">
        <v>139</v>
      </c>
      <c r="B43" s="42"/>
      <c r="C43" s="43"/>
      <c r="D43" s="44"/>
      <c r="E43" s="44"/>
      <c r="F43" s="45">
        <f>F42</f>
        <v>58</v>
      </c>
      <c r="G43" s="50">
        <f>G42+H42</f>
        <v>46</v>
      </c>
      <c r="H43" s="50"/>
      <c r="I43" s="46">
        <f>COUNTIF(I9:I41,"v")</f>
        <v>5</v>
      </c>
      <c r="J43" s="47" t="s">
        <v>13</v>
      </c>
      <c r="K43" s="45">
        <f>K42</f>
        <v>50</v>
      </c>
      <c r="L43" s="50">
        <f>L42+M42</f>
        <v>58</v>
      </c>
      <c r="M43" s="51"/>
      <c r="N43" s="46">
        <f>COUNTIF(N9:N41,"v")</f>
        <v>4</v>
      </c>
      <c r="O43" s="48" t="s">
        <v>13</v>
      </c>
      <c r="P43" s="45">
        <f>P42</f>
        <v>52</v>
      </c>
      <c r="Q43" s="50">
        <f>Q42+R42</f>
        <v>50</v>
      </c>
      <c r="R43" s="52"/>
      <c r="S43" s="46">
        <f>COUNTIF(S9:S41,"v")</f>
        <v>5</v>
      </c>
      <c r="T43" s="49" t="s">
        <v>13</v>
      </c>
      <c r="U43" s="45">
        <f>U42</f>
        <v>56</v>
      </c>
      <c r="V43" s="50">
        <f>V42+W42</f>
        <v>48</v>
      </c>
      <c r="W43" s="51"/>
      <c r="X43" s="46">
        <f>COUNTIF(X9:X41,"v")</f>
        <v>4</v>
      </c>
      <c r="Y43" s="48" t="s">
        <v>13</v>
      </c>
      <c r="Z43" s="53"/>
    </row>
    <row r="44" spans="1:26" ht="13.5" thickBot="1">
      <c r="A44" s="72" t="s">
        <v>138</v>
      </c>
      <c r="B44" s="73"/>
      <c r="C44" s="74"/>
      <c r="D44" s="84">
        <f>F44+K44+P44+U44</f>
        <v>418</v>
      </c>
      <c r="E44" s="84">
        <f>J42+O42+T42+Y42</f>
        <v>120</v>
      </c>
      <c r="F44" s="75">
        <f>F43+G43</f>
        <v>104</v>
      </c>
      <c r="G44" s="76"/>
      <c r="H44" s="76"/>
      <c r="I44" s="76">
        <f>COUNTIF(I9:I41,"é")</f>
        <v>3</v>
      </c>
      <c r="J44" s="77" t="s">
        <v>26</v>
      </c>
      <c r="K44" s="75">
        <f>K43+L43</f>
        <v>108</v>
      </c>
      <c r="L44" s="76"/>
      <c r="M44" s="76"/>
      <c r="N44" s="76">
        <f>COUNTIF(N9:N41,"é")</f>
        <v>4</v>
      </c>
      <c r="O44" s="77" t="s">
        <v>26</v>
      </c>
      <c r="P44" s="75">
        <f>P43+Q43</f>
        <v>102</v>
      </c>
      <c r="Q44" s="78"/>
      <c r="R44" s="78"/>
      <c r="S44" s="76">
        <f>COUNTIF(S9:S41,"é")</f>
        <v>4</v>
      </c>
      <c r="T44" s="79" t="s">
        <v>26</v>
      </c>
      <c r="U44" s="75">
        <f>U43+V43</f>
        <v>104</v>
      </c>
      <c r="V44" s="76"/>
      <c r="W44" s="76"/>
      <c r="X44" s="76">
        <f>COUNTIF(X9:X41,"é")</f>
        <v>4</v>
      </c>
      <c r="Y44" s="77" t="s">
        <v>26</v>
      </c>
      <c r="Z44" s="53"/>
    </row>
    <row r="45" ht="12.75">
      <c r="C45" s="82" t="s">
        <v>60</v>
      </c>
    </row>
    <row r="46" ht="13.5" thickBot="1">
      <c r="C46" s="83" t="s">
        <v>61</v>
      </c>
    </row>
  </sheetData>
  <mergeCells count="12">
    <mergeCell ref="P7:T7"/>
    <mergeCell ref="C7:C8"/>
    <mergeCell ref="D7:D8"/>
    <mergeCell ref="U7:Y7"/>
    <mergeCell ref="A5:Z5"/>
    <mergeCell ref="A6:E6"/>
    <mergeCell ref="F6:Y6"/>
    <mergeCell ref="A7:A8"/>
    <mergeCell ref="B7:B8"/>
    <mergeCell ref="E7:E8"/>
    <mergeCell ref="F7:J7"/>
    <mergeCell ref="K7:O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2010-10-28T07:35:26Z</cp:lastPrinted>
  <dcterms:created xsi:type="dcterms:W3CDTF">2007-10-29T15:12:22Z</dcterms:created>
  <dcterms:modified xsi:type="dcterms:W3CDTF">2010-11-23T14:47:59Z</dcterms:modified>
  <cp:category/>
  <cp:version/>
  <cp:contentType/>
  <cp:contentStatus/>
</cp:coreProperties>
</file>