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keresztfélév" sheetId="1" r:id="rId1"/>
  </sheets>
  <definedNames/>
  <calcPr fullCalcOnLoad="1"/>
</workbook>
</file>

<file path=xl/sharedStrings.xml><?xml version="1.0" encoding="utf-8"?>
<sst xmlns="http://schemas.openxmlformats.org/spreadsheetml/2006/main" count="155" uniqueCount="111">
  <si>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</si>
  <si>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</si>
  <si>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</si>
  <si>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</si>
  <si>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</si>
  <si>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</si>
  <si>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</si>
  <si>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</si>
  <si>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</si>
  <si>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</si>
  <si>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</si>
  <si>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</si>
  <si>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</si>
  <si>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</si>
  <si>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</si>
  <si>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</si>
  <si>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</si>
  <si>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</si>
  <si>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 term.tud. tantárgy</t>
  </si>
  <si>
    <t>Szab.választható szakmai tantárgy</t>
  </si>
  <si>
    <t>Kötelezően választható**</t>
  </si>
  <si>
    <t>Műszaki fizika</t>
  </si>
  <si>
    <t>C++ programozás</t>
  </si>
  <si>
    <t>Beágyazott informatikai rendszerek</t>
  </si>
  <si>
    <t>Intelligens berendezések mechatronikája szakirány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</si>
  <si>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</si>
  <si>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</si>
  <si>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</si>
  <si>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</si>
  <si>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</si>
  <si>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</si>
  <si>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</si>
  <si>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</si>
  <si>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</si>
  <si>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</si>
  <si>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</si>
  <si>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</si>
  <si>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</si>
  <si>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</si>
  <si>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</si>
  <si>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</si>
  <si>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</si>
  <si>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</si>
  <si>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</si>
  <si>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</si>
  <si>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</si>
  <si>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</si>
  <si>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</si>
  <si>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</si>
  <si>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</si>
  <si>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</si>
  <si>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Budapesti Műszaki Főiskola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</si>
  <si>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</si>
  <si>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</si>
  <si>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</si>
  <si>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</si>
  <si>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</si>
  <si>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Képzési órák heti/4 félév mindösszesen</t>
  </si>
  <si>
    <t>Félévi órák/ hét összesen:</t>
  </si>
  <si>
    <t>kr.</t>
  </si>
  <si>
    <t>Óra (ea-tgy-lgy), köv.  és kredit összesen:</t>
  </si>
  <si>
    <t>Kredit összesen</t>
  </si>
  <si>
    <t xml:space="preserve">Intelligens berendezések I-II. </t>
  </si>
  <si>
    <t>Előtan.</t>
  </si>
  <si>
    <t>Jelanalízis, érzékelők (aktuátor,szenzor)</t>
  </si>
  <si>
    <t>**Kötelezően választható</t>
  </si>
  <si>
    <t xml:space="preserve">Mechatronikai szerkezetek </t>
  </si>
  <si>
    <t xml:space="preserve">Az előadások/gyakorlatok/laborok lebontása </t>
  </si>
  <si>
    <t>egy tankör esetén az oktató beosztása szerint.</t>
  </si>
  <si>
    <t>Ssz</t>
  </si>
  <si>
    <t>Kód</t>
  </si>
  <si>
    <t>NIMAM11NEC</t>
  </si>
  <si>
    <t>NIMOP11NEC</t>
  </si>
  <si>
    <t>NIRIN11NEC</t>
  </si>
  <si>
    <t>NIMMO12NEC</t>
  </si>
  <si>
    <t>NIMMR14NEC</t>
  </si>
  <si>
    <t>NIMST12NEC</t>
  </si>
  <si>
    <t>NIMMS13NEC</t>
  </si>
  <si>
    <t>NIMGI13NEC</t>
  </si>
  <si>
    <t>NIMRI12NEC</t>
  </si>
  <si>
    <t>NIMMB14NEC</t>
  </si>
  <si>
    <t>KMEEL12NEC</t>
  </si>
  <si>
    <t>KMEFM12NEC</t>
  </si>
  <si>
    <t>KMEMF11NEC</t>
  </si>
  <si>
    <t>KHTJE12NEC</t>
  </si>
  <si>
    <t>BGBME11NEC</t>
  </si>
  <si>
    <t>BGRHA12NEC</t>
  </si>
  <si>
    <t>BAGAT12NEC</t>
  </si>
  <si>
    <t>BAGMS12NEC</t>
  </si>
  <si>
    <t>BGBIB13NEC</t>
  </si>
  <si>
    <t>Diplomamunka+ip.gyak.+projektm.I.</t>
  </si>
  <si>
    <t>Diplomamunka+ip.gyak.+projektm.II.</t>
  </si>
  <si>
    <t>KMEDT13NEC</t>
  </si>
  <si>
    <t>BGRDT24NEC</t>
  </si>
  <si>
    <t>KAUVI11NEC</t>
  </si>
  <si>
    <t>GSVUG12NEC</t>
  </si>
  <si>
    <t>GSVMM13NEC</t>
  </si>
  <si>
    <t>BGBFR14NEC</t>
  </si>
  <si>
    <t>NSTCP14NEC</t>
  </si>
  <si>
    <t>BGRMO13NEC</t>
  </si>
  <si>
    <t>BGRKG14NEC</t>
  </si>
  <si>
    <t>Intelligens épületek</t>
  </si>
  <si>
    <t>BGRIE14NEC</t>
  </si>
  <si>
    <t>12/16/17</t>
  </si>
  <si>
    <t>Intelligens berendezések</t>
  </si>
  <si>
    <t>3 felvétele</t>
  </si>
  <si>
    <t>5 felvétele</t>
  </si>
  <si>
    <t>12 felvétele</t>
  </si>
  <si>
    <t>1felv. és 12 felv.</t>
  </si>
  <si>
    <t>Dr. Horváth Sándor</t>
  </si>
  <si>
    <t>ESTI    TAGOZAT keresztfélév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</si>
</sst>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40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2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7" fillId="0" borderId="6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/>
    </xf>
    <xf numFmtId="0" fontId="7" fillId="0" borderId="65" xfId="0" applyFont="1" applyFill="1" applyBorder="1" applyAlignment="1">
      <alignment horizontal="left" vertic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2" fillId="0" borderId="68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8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/>
    </xf>
    <xf numFmtId="0" fontId="9" fillId="0" borderId="63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0" borderId="8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35" xfId="0" applyFont="1" applyFill="1" applyBorder="1" applyAlignment="1">
      <alignment horizontal="center"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3" customWidth="1"/>
    <col min="2" max="2" width="14.7109375" style="65" customWidth="1"/>
    <col min="3" max="3" width="35.57421875" style="3" customWidth="1"/>
    <col min="4" max="4" width="6.140625" style="3" customWidth="1"/>
    <col min="5" max="5" width="5.140625" style="3" customWidth="1"/>
    <col min="6" max="6" width="4.421875" style="3" customWidth="1"/>
    <col min="7" max="7" width="4.57421875" style="3" customWidth="1"/>
    <col min="8" max="8" width="4.00390625" style="3" customWidth="1"/>
    <col min="9" max="9" width="4.140625" style="3" customWidth="1"/>
    <col min="10" max="10" width="4.7109375" style="3" customWidth="1"/>
    <col min="11" max="11" width="3.8515625" style="3" customWidth="1"/>
    <col min="12" max="12" width="3.28125" style="3" customWidth="1"/>
    <col min="13" max="13" width="3.8515625" style="3" customWidth="1"/>
    <col min="14" max="14" width="4.421875" style="3" customWidth="1"/>
    <col min="15" max="15" width="4.57421875" style="3" customWidth="1"/>
    <col min="16" max="16" width="3.57421875" style="3" customWidth="1"/>
    <col min="17" max="17" width="4.140625" style="3" customWidth="1"/>
    <col min="18" max="18" width="4.57421875" style="3" customWidth="1"/>
    <col min="19" max="19" width="4.7109375" style="3" customWidth="1"/>
    <col min="20" max="20" width="4.57421875" style="3" customWidth="1"/>
    <col min="21" max="21" width="4.140625" style="3" customWidth="1"/>
    <col min="22" max="22" width="3.8515625" style="3" customWidth="1"/>
    <col min="23" max="23" width="3.00390625" style="3" bestFit="1" customWidth="1"/>
    <col min="24" max="24" width="14.140625" style="3" bestFit="1" customWidth="1"/>
    <col min="25" max="16384" width="9.140625" style="3" customWidth="1"/>
  </cols>
  <sheetData>
    <row r="1" spans="1:24" ht="12.75">
      <c r="A1" s="97"/>
      <c r="B1" s="205" t="s">
        <v>51</v>
      </c>
      <c r="C1" s="20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9"/>
      <c r="U1" s="49"/>
      <c r="V1" s="49"/>
      <c r="W1" s="49"/>
      <c r="X1" s="98"/>
    </row>
    <row r="2" spans="1:24" ht="12.75">
      <c r="A2" s="99"/>
      <c r="B2" s="46" t="s">
        <v>45</v>
      </c>
      <c r="C2" s="47"/>
      <c r="D2" s="47"/>
      <c r="E2" s="47"/>
      <c r="F2" s="47"/>
      <c r="G2" s="6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65"/>
    </row>
    <row r="3" spans="1:24" ht="12.75">
      <c r="A3" s="99"/>
      <c r="B3" s="50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65"/>
    </row>
    <row r="4" spans="1:24" ht="12.75">
      <c r="A4" s="99"/>
      <c r="B4" s="50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65"/>
    </row>
    <row r="5" spans="1:24" ht="12.75">
      <c r="A5" s="99"/>
      <c r="B5" s="46" t="s">
        <v>52</v>
      </c>
      <c r="C5" s="65"/>
      <c r="D5" s="47"/>
      <c r="E5" s="47"/>
      <c r="F5" s="47"/>
      <c r="G5" s="47"/>
      <c r="H5" s="47"/>
      <c r="I5" s="47"/>
      <c r="J5" s="46" t="s">
        <v>24</v>
      </c>
      <c r="K5" s="47"/>
      <c r="L5" s="65"/>
      <c r="M5" s="46"/>
      <c r="N5" s="46"/>
      <c r="O5" s="46"/>
      <c r="P5" s="46"/>
      <c r="Q5" s="46"/>
      <c r="R5" s="46"/>
      <c r="S5" s="46"/>
      <c r="T5" s="46"/>
      <c r="U5" s="46"/>
      <c r="V5" s="100"/>
      <c r="W5" s="100"/>
      <c r="X5" s="46"/>
    </row>
    <row r="6" spans="1:24" ht="13.5" thickBot="1">
      <c r="A6" s="99"/>
      <c r="B6" s="50"/>
      <c r="C6" s="46"/>
      <c r="D6" s="47"/>
      <c r="E6" s="47"/>
      <c r="F6" s="47"/>
      <c r="G6" s="47"/>
      <c r="H6" s="47"/>
      <c r="I6" s="47"/>
      <c r="J6" s="47"/>
      <c r="K6" s="47"/>
      <c r="L6" s="46"/>
      <c r="M6" s="46"/>
      <c r="N6" s="46"/>
      <c r="O6" s="46"/>
      <c r="P6" s="46"/>
      <c r="Q6" s="46"/>
      <c r="R6" s="46" t="s">
        <v>110</v>
      </c>
      <c r="S6" s="46"/>
      <c r="T6" s="46"/>
      <c r="U6" s="46"/>
      <c r="V6" s="100"/>
      <c r="W6" s="100"/>
      <c r="X6" s="46"/>
    </row>
    <row r="7" spans="1:24" ht="18.75" thickBot="1">
      <c r="A7" s="207" t="s">
        <v>53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193"/>
    </row>
    <row r="8" spans="1:24" ht="13.5" thickBot="1">
      <c r="A8" s="110"/>
      <c r="B8" s="208"/>
      <c r="C8" s="193"/>
      <c r="D8" s="111" t="s">
        <v>25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96"/>
      <c r="X8" s="101"/>
    </row>
    <row r="9" spans="1:24" ht="12.75">
      <c r="A9" s="199" t="s">
        <v>69</v>
      </c>
      <c r="B9" s="201" t="s">
        <v>70</v>
      </c>
      <c r="C9" s="203" t="s">
        <v>26</v>
      </c>
      <c r="D9" s="196" t="s">
        <v>27</v>
      </c>
      <c r="E9" s="197"/>
      <c r="F9" s="197"/>
      <c r="G9" s="197"/>
      <c r="H9" s="198"/>
      <c r="I9" s="196" t="s">
        <v>28</v>
      </c>
      <c r="J9" s="197"/>
      <c r="K9" s="197"/>
      <c r="L9" s="197"/>
      <c r="M9" s="198"/>
      <c r="N9" s="196" t="s">
        <v>29</v>
      </c>
      <c r="O9" s="197"/>
      <c r="P9" s="197"/>
      <c r="Q9" s="197"/>
      <c r="R9" s="198"/>
      <c r="S9" s="196" t="s">
        <v>30</v>
      </c>
      <c r="T9" s="197"/>
      <c r="U9" s="197"/>
      <c r="V9" s="197"/>
      <c r="W9" s="198"/>
      <c r="X9" s="101"/>
    </row>
    <row r="10" spans="1:24" ht="13.5" thickBot="1">
      <c r="A10" s="200"/>
      <c r="B10" s="202"/>
      <c r="C10" s="204"/>
      <c r="D10" s="9" t="s">
        <v>31</v>
      </c>
      <c r="E10" s="10" t="s">
        <v>32</v>
      </c>
      <c r="F10" s="10" t="s">
        <v>33</v>
      </c>
      <c r="G10" s="10" t="s">
        <v>34</v>
      </c>
      <c r="H10" s="11" t="s">
        <v>35</v>
      </c>
      <c r="I10" s="9" t="s">
        <v>31</v>
      </c>
      <c r="J10" s="10" t="s">
        <v>32</v>
      </c>
      <c r="K10" s="10" t="s">
        <v>33</v>
      </c>
      <c r="L10" s="10" t="s">
        <v>34</v>
      </c>
      <c r="M10" s="11" t="s">
        <v>35</v>
      </c>
      <c r="N10" s="9" t="s">
        <v>31</v>
      </c>
      <c r="O10" s="10" t="s">
        <v>32</v>
      </c>
      <c r="P10" s="10" t="s">
        <v>33</v>
      </c>
      <c r="Q10" s="10" t="s">
        <v>34</v>
      </c>
      <c r="R10" s="11" t="s">
        <v>35</v>
      </c>
      <c r="S10" s="9" t="s">
        <v>31</v>
      </c>
      <c r="T10" s="10" t="s">
        <v>32</v>
      </c>
      <c r="U10" s="10" t="s">
        <v>33</v>
      </c>
      <c r="V10" s="10" t="s">
        <v>34</v>
      </c>
      <c r="W10" s="11" t="s">
        <v>35</v>
      </c>
      <c r="X10" s="12" t="s">
        <v>63</v>
      </c>
    </row>
    <row r="11" spans="1:24" ht="13.5" thickBot="1">
      <c r="A11" s="191"/>
      <c r="B11" s="193"/>
      <c r="C11" s="146" t="s">
        <v>12</v>
      </c>
      <c r="D11" s="94">
        <f aca="true" t="shared" si="0" ref="D11:W11">SUM(D12:D19)</f>
        <v>4</v>
      </c>
      <c r="E11" s="38">
        <f t="shared" si="0"/>
        <v>1</v>
      </c>
      <c r="F11" s="38">
        <f t="shared" si="0"/>
        <v>1</v>
      </c>
      <c r="G11" s="38">
        <f t="shared" si="0"/>
        <v>0</v>
      </c>
      <c r="H11" s="141">
        <f t="shared" si="0"/>
        <v>12</v>
      </c>
      <c r="I11" s="123">
        <f t="shared" si="0"/>
        <v>4</v>
      </c>
      <c r="J11" s="102">
        <f t="shared" si="0"/>
        <v>2</v>
      </c>
      <c r="K11" s="102">
        <f t="shared" si="0"/>
        <v>1</v>
      </c>
      <c r="L11" s="102">
        <f t="shared" si="0"/>
        <v>0</v>
      </c>
      <c r="M11" s="102">
        <f t="shared" si="0"/>
        <v>16</v>
      </c>
      <c r="N11" s="102">
        <f t="shared" si="0"/>
        <v>1</v>
      </c>
      <c r="O11" s="102">
        <f t="shared" si="0"/>
        <v>0</v>
      </c>
      <c r="P11" s="102">
        <f t="shared" si="0"/>
        <v>0</v>
      </c>
      <c r="Q11" s="102">
        <f t="shared" si="0"/>
        <v>0</v>
      </c>
      <c r="R11" s="133">
        <f t="shared" si="0"/>
        <v>2</v>
      </c>
      <c r="S11" s="123">
        <f t="shared" si="0"/>
        <v>0</v>
      </c>
      <c r="T11" s="102">
        <f t="shared" si="0"/>
        <v>0</v>
      </c>
      <c r="U11" s="102">
        <f t="shared" si="0"/>
        <v>0</v>
      </c>
      <c r="V11" s="102">
        <f t="shared" si="0"/>
        <v>0</v>
      </c>
      <c r="W11" s="102">
        <f t="shared" si="0"/>
        <v>0</v>
      </c>
      <c r="X11" s="17"/>
    </row>
    <row r="12" spans="1:24" ht="12.75">
      <c r="A12" s="82">
        <v>1</v>
      </c>
      <c r="B12" s="72" t="s">
        <v>71</v>
      </c>
      <c r="C12" s="147" t="s">
        <v>41</v>
      </c>
      <c r="D12" s="122"/>
      <c r="E12" s="114"/>
      <c r="F12" s="114"/>
      <c r="G12" s="114"/>
      <c r="H12" s="132"/>
      <c r="I12" s="113">
        <v>2</v>
      </c>
      <c r="J12" s="13">
        <v>1</v>
      </c>
      <c r="K12" s="13">
        <v>0</v>
      </c>
      <c r="L12" s="13" t="s">
        <v>36</v>
      </c>
      <c r="M12" s="128">
        <v>8</v>
      </c>
      <c r="N12" s="116"/>
      <c r="O12" s="15"/>
      <c r="P12" s="15"/>
      <c r="Q12" s="15"/>
      <c r="R12" s="144"/>
      <c r="S12" s="116"/>
      <c r="T12" s="15"/>
      <c r="U12" s="15"/>
      <c r="V12" s="15"/>
      <c r="W12" s="16"/>
      <c r="X12" s="18"/>
    </row>
    <row r="13" spans="1:24" ht="12.75">
      <c r="A13" s="76">
        <v>2</v>
      </c>
      <c r="B13" s="74" t="s">
        <v>72</v>
      </c>
      <c r="C13" s="148" t="s">
        <v>0</v>
      </c>
      <c r="D13" s="122"/>
      <c r="E13" s="114"/>
      <c r="F13" s="114"/>
      <c r="G13" s="114"/>
      <c r="H13" s="132"/>
      <c r="I13" s="57">
        <v>1</v>
      </c>
      <c r="J13" s="19">
        <v>0</v>
      </c>
      <c r="K13" s="19">
        <v>1</v>
      </c>
      <c r="L13" s="19" t="s">
        <v>37</v>
      </c>
      <c r="M13" s="129">
        <v>4</v>
      </c>
      <c r="N13" s="57"/>
      <c r="O13" s="19"/>
      <c r="P13" s="19"/>
      <c r="Q13" s="19"/>
      <c r="R13" s="129"/>
      <c r="S13" s="57"/>
      <c r="T13" s="19"/>
      <c r="U13" s="19"/>
      <c r="V13" s="19"/>
      <c r="W13" s="20"/>
      <c r="X13" s="4"/>
    </row>
    <row r="14" spans="1:24" ht="12.75">
      <c r="A14" s="76">
        <v>3</v>
      </c>
      <c r="B14" s="59" t="s">
        <v>83</v>
      </c>
      <c r="C14" s="157" t="s">
        <v>21</v>
      </c>
      <c r="D14" s="127">
        <v>1</v>
      </c>
      <c r="E14" s="25">
        <v>0</v>
      </c>
      <c r="F14" s="25">
        <v>0</v>
      </c>
      <c r="G14" s="25" t="s">
        <v>37</v>
      </c>
      <c r="H14" s="142">
        <v>3</v>
      </c>
      <c r="I14" s="115"/>
      <c r="J14" s="21"/>
      <c r="K14" s="21"/>
      <c r="L14" s="21"/>
      <c r="M14" s="130"/>
      <c r="N14" s="57"/>
      <c r="O14" s="19"/>
      <c r="P14" s="19"/>
      <c r="Q14" s="19"/>
      <c r="R14" s="129"/>
      <c r="S14" s="57"/>
      <c r="T14" s="19"/>
      <c r="U14" s="19"/>
      <c r="V14" s="19"/>
      <c r="W14" s="20"/>
      <c r="X14" s="17"/>
    </row>
    <row r="15" spans="1:24" ht="12.75">
      <c r="A15" s="73">
        <v>4</v>
      </c>
      <c r="B15" s="60" t="s">
        <v>85</v>
      </c>
      <c r="C15" s="157" t="s">
        <v>16</v>
      </c>
      <c r="D15" s="122"/>
      <c r="E15" s="114"/>
      <c r="F15" s="114"/>
      <c r="G15" s="114"/>
      <c r="H15" s="132"/>
      <c r="I15" s="115">
        <v>1</v>
      </c>
      <c r="J15" s="21">
        <v>1</v>
      </c>
      <c r="K15" s="21">
        <v>0</v>
      </c>
      <c r="L15" s="21" t="s">
        <v>36</v>
      </c>
      <c r="M15" s="130">
        <v>4</v>
      </c>
      <c r="N15" s="57"/>
      <c r="O15" s="19"/>
      <c r="P15" s="19"/>
      <c r="Q15" s="19"/>
      <c r="R15" s="129"/>
      <c r="S15" s="57"/>
      <c r="T15" s="19"/>
      <c r="U15" s="19"/>
      <c r="V15" s="19"/>
      <c r="W15" s="20"/>
      <c r="X15" s="23"/>
    </row>
    <row r="16" spans="1:24" ht="12.75">
      <c r="A16" s="73">
        <v>5</v>
      </c>
      <c r="B16" s="76" t="s">
        <v>94</v>
      </c>
      <c r="C16" s="147" t="s">
        <v>47</v>
      </c>
      <c r="D16" s="115">
        <v>1</v>
      </c>
      <c r="E16" s="21">
        <v>1</v>
      </c>
      <c r="F16" s="21">
        <v>0</v>
      </c>
      <c r="G16" s="21" t="s">
        <v>36</v>
      </c>
      <c r="H16" s="130">
        <v>4</v>
      </c>
      <c r="I16" s="120"/>
      <c r="J16" s="10"/>
      <c r="K16" s="10"/>
      <c r="L16" s="10"/>
      <c r="M16" s="131"/>
      <c r="N16" s="115"/>
      <c r="O16" s="21"/>
      <c r="P16" s="21"/>
      <c r="Q16" s="21"/>
      <c r="R16" s="130"/>
      <c r="S16" s="57"/>
      <c r="T16" s="19"/>
      <c r="U16" s="19"/>
      <c r="V16" s="19"/>
      <c r="W16" s="20"/>
      <c r="X16" s="23"/>
    </row>
    <row r="17" spans="1:24" ht="12.75">
      <c r="A17" s="73">
        <v>6</v>
      </c>
      <c r="B17" s="76" t="s">
        <v>86</v>
      </c>
      <c r="C17" s="149" t="s">
        <v>3</v>
      </c>
      <c r="D17" s="57"/>
      <c r="E17" s="19"/>
      <c r="F17" s="19"/>
      <c r="G17" s="19"/>
      <c r="H17" s="129"/>
      <c r="I17" s="122"/>
      <c r="J17" s="114"/>
      <c r="K17" s="114"/>
      <c r="L17" s="114"/>
      <c r="M17" s="132"/>
      <c r="N17" s="57">
        <v>1</v>
      </c>
      <c r="O17" s="19">
        <v>0</v>
      </c>
      <c r="P17" s="19">
        <v>0</v>
      </c>
      <c r="Q17" s="19" t="s">
        <v>36</v>
      </c>
      <c r="R17" s="129">
        <v>2</v>
      </c>
      <c r="S17" s="57"/>
      <c r="T17" s="19"/>
      <c r="U17" s="19"/>
      <c r="V17" s="19"/>
      <c r="W17" s="20"/>
      <c r="X17" s="24">
        <v>3</v>
      </c>
    </row>
    <row r="18" spans="1:24" ht="12.75">
      <c r="A18" s="73">
        <v>7</v>
      </c>
      <c r="B18" s="76" t="s">
        <v>87</v>
      </c>
      <c r="C18" s="149" t="s">
        <v>2</v>
      </c>
      <c r="D18" s="57">
        <v>1</v>
      </c>
      <c r="E18" s="19">
        <v>0</v>
      </c>
      <c r="F18" s="19">
        <v>1</v>
      </c>
      <c r="G18" s="19" t="s">
        <v>36</v>
      </c>
      <c r="H18" s="129">
        <v>3</v>
      </c>
      <c r="I18" s="122"/>
      <c r="J18" s="114"/>
      <c r="K18" s="114"/>
      <c r="L18" s="114"/>
      <c r="M18" s="132"/>
      <c r="N18" s="115"/>
      <c r="O18" s="21"/>
      <c r="P18" s="21"/>
      <c r="Q18" s="21"/>
      <c r="R18" s="130"/>
      <c r="S18" s="57"/>
      <c r="T18" s="19"/>
      <c r="U18" s="19"/>
      <c r="V18" s="19"/>
      <c r="W18" s="20"/>
      <c r="X18" s="24"/>
    </row>
    <row r="19" spans="1:24" ht="13.5" thickBot="1">
      <c r="A19" s="77">
        <v>8</v>
      </c>
      <c r="B19" s="78"/>
      <c r="C19" s="148" t="s">
        <v>18</v>
      </c>
      <c r="D19" s="120">
        <v>1</v>
      </c>
      <c r="E19" s="10">
        <v>0</v>
      </c>
      <c r="F19" s="10">
        <v>0</v>
      </c>
      <c r="G19" s="10" t="s">
        <v>37</v>
      </c>
      <c r="H19" s="131">
        <v>2</v>
      </c>
      <c r="I19" s="120"/>
      <c r="J19" s="10"/>
      <c r="K19" s="10"/>
      <c r="L19" s="10"/>
      <c r="M19" s="131"/>
      <c r="N19" s="127"/>
      <c r="O19" s="25"/>
      <c r="P19" s="25"/>
      <c r="Q19" s="25"/>
      <c r="R19" s="142"/>
      <c r="S19" s="120"/>
      <c r="T19" s="10"/>
      <c r="U19" s="10"/>
      <c r="V19" s="10"/>
      <c r="W19" s="11"/>
      <c r="X19" s="26"/>
    </row>
    <row r="20" spans="1:24" ht="13.5" thickBot="1">
      <c r="A20" s="191"/>
      <c r="B20" s="192"/>
      <c r="C20" s="150" t="s">
        <v>13</v>
      </c>
      <c r="D20" s="123">
        <f aca="true" t="shared" si="1" ref="D20:L20">SUM(D21:D23)</f>
        <v>1</v>
      </c>
      <c r="E20" s="102">
        <f t="shared" si="1"/>
        <v>1</v>
      </c>
      <c r="F20" s="102">
        <f t="shared" si="1"/>
        <v>0</v>
      </c>
      <c r="G20" s="102">
        <f t="shared" si="1"/>
        <v>0</v>
      </c>
      <c r="H20" s="133">
        <f t="shared" si="1"/>
        <v>5</v>
      </c>
      <c r="I20" s="123">
        <f t="shared" si="1"/>
        <v>1</v>
      </c>
      <c r="J20" s="102">
        <f t="shared" si="1"/>
        <v>1</v>
      </c>
      <c r="K20" s="102">
        <f t="shared" si="1"/>
        <v>0</v>
      </c>
      <c r="L20" s="102">
        <f t="shared" si="1"/>
        <v>0</v>
      </c>
      <c r="M20" s="133">
        <f aca="true" t="shared" si="2" ref="M20:W20">SUM(M21:M23)</f>
        <v>5</v>
      </c>
      <c r="N20" s="123">
        <f t="shared" si="2"/>
        <v>1</v>
      </c>
      <c r="O20" s="102">
        <f t="shared" si="2"/>
        <v>0</v>
      </c>
      <c r="P20" s="102">
        <f t="shared" si="2"/>
        <v>0</v>
      </c>
      <c r="Q20" s="102">
        <f t="shared" si="2"/>
        <v>0</v>
      </c>
      <c r="R20" s="133">
        <f t="shared" si="2"/>
        <v>2</v>
      </c>
      <c r="S20" s="123">
        <f t="shared" si="2"/>
        <v>0</v>
      </c>
      <c r="T20" s="102">
        <f t="shared" si="2"/>
        <v>0</v>
      </c>
      <c r="U20" s="102">
        <f t="shared" si="2"/>
        <v>0</v>
      </c>
      <c r="V20" s="102">
        <f t="shared" si="2"/>
        <v>0</v>
      </c>
      <c r="W20" s="102">
        <f t="shared" si="2"/>
        <v>0</v>
      </c>
      <c r="X20" s="86"/>
    </row>
    <row r="21" spans="1:24" ht="12.75">
      <c r="A21" s="85">
        <v>9</v>
      </c>
      <c r="B21" s="63" t="s">
        <v>95</v>
      </c>
      <c r="C21" s="147" t="s">
        <v>4</v>
      </c>
      <c r="D21" s="113">
        <v>1</v>
      </c>
      <c r="E21" s="13">
        <v>1</v>
      </c>
      <c r="F21" s="13">
        <v>0</v>
      </c>
      <c r="G21" s="13" t="s">
        <v>37</v>
      </c>
      <c r="H21" s="136">
        <v>5</v>
      </c>
      <c r="M21" s="134"/>
      <c r="N21" s="116"/>
      <c r="O21" s="15"/>
      <c r="P21" s="15"/>
      <c r="Q21" s="15"/>
      <c r="R21" s="144"/>
      <c r="S21" s="116"/>
      <c r="T21" s="15"/>
      <c r="U21" s="15"/>
      <c r="V21" s="15"/>
      <c r="W21" s="16"/>
      <c r="X21" s="86"/>
    </row>
    <row r="22" spans="1:24" ht="12.75">
      <c r="A22" s="84">
        <v>10</v>
      </c>
      <c r="B22" s="64" t="s">
        <v>96</v>
      </c>
      <c r="C22" s="149" t="s">
        <v>10</v>
      </c>
      <c r="D22" s="115"/>
      <c r="E22" s="21"/>
      <c r="F22" s="21"/>
      <c r="G22" s="21"/>
      <c r="H22" s="130"/>
      <c r="I22" s="115">
        <v>1</v>
      </c>
      <c r="J22" s="21">
        <v>1</v>
      </c>
      <c r="K22" s="21">
        <v>0</v>
      </c>
      <c r="L22" s="21" t="s">
        <v>37</v>
      </c>
      <c r="M22" s="130">
        <v>5</v>
      </c>
      <c r="R22" s="134"/>
      <c r="S22" s="57"/>
      <c r="T22" s="19"/>
      <c r="U22" s="19"/>
      <c r="V22" s="19"/>
      <c r="W22" s="20"/>
      <c r="X22" s="24">
        <v>9</v>
      </c>
    </row>
    <row r="23" spans="1:24" ht="13.5" thickBot="1">
      <c r="A23" s="87">
        <v>11</v>
      </c>
      <c r="B23" s="61"/>
      <c r="C23" s="148" t="s">
        <v>17</v>
      </c>
      <c r="D23" s="127"/>
      <c r="E23" s="25"/>
      <c r="F23" s="25"/>
      <c r="G23" s="25"/>
      <c r="H23" s="142"/>
      <c r="I23" s="120"/>
      <c r="J23" s="10"/>
      <c r="K23" s="10"/>
      <c r="L23" s="10"/>
      <c r="M23" s="131"/>
      <c r="N23" s="120">
        <v>1</v>
      </c>
      <c r="O23" s="10">
        <v>0</v>
      </c>
      <c r="P23" s="10">
        <v>0</v>
      </c>
      <c r="Q23" s="10" t="s">
        <v>37</v>
      </c>
      <c r="R23" s="162">
        <v>2</v>
      </c>
      <c r="S23" s="180"/>
      <c r="T23" s="180"/>
      <c r="U23" s="180"/>
      <c r="V23" s="180"/>
      <c r="W23" s="180"/>
      <c r="X23" s="163"/>
    </row>
    <row r="24" spans="1:24" ht="13.5" thickBot="1">
      <c r="A24" s="191"/>
      <c r="B24" s="193"/>
      <c r="C24" s="146" t="s">
        <v>14</v>
      </c>
      <c r="D24" s="166">
        <f aca="true" t="shared" si="3" ref="D24:L24">SUM(D25:D35)</f>
        <v>4</v>
      </c>
      <c r="E24" s="36">
        <f t="shared" si="3"/>
        <v>0</v>
      </c>
      <c r="F24" s="36">
        <f t="shared" si="3"/>
        <v>2</v>
      </c>
      <c r="G24" s="36">
        <f t="shared" si="3"/>
        <v>0</v>
      </c>
      <c r="H24" s="133">
        <f t="shared" si="3"/>
        <v>12</v>
      </c>
      <c r="I24" s="124">
        <f t="shared" si="3"/>
        <v>2</v>
      </c>
      <c r="J24" s="36">
        <f t="shared" si="3"/>
        <v>1</v>
      </c>
      <c r="K24" s="36">
        <f t="shared" si="3"/>
        <v>2</v>
      </c>
      <c r="L24" s="36">
        <f t="shared" si="3"/>
        <v>0</v>
      </c>
      <c r="M24" s="133">
        <f>SUM(M25:M35)</f>
        <v>9</v>
      </c>
      <c r="N24" s="124">
        <f aca="true" t="shared" si="4" ref="N24:W24">SUM(N25:N35)</f>
        <v>4</v>
      </c>
      <c r="O24" s="36">
        <f t="shared" si="4"/>
        <v>0</v>
      </c>
      <c r="P24" s="36">
        <f t="shared" si="4"/>
        <v>1</v>
      </c>
      <c r="Q24" s="36">
        <f t="shared" si="4"/>
        <v>0</v>
      </c>
      <c r="R24" s="133">
        <f t="shared" si="4"/>
        <v>10</v>
      </c>
      <c r="S24" s="164">
        <f t="shared" si="4"/>
        <v>0</v>
      </c>
      <c r="T24" s="165">
        <f t="shared" si="4"/>
        <v>0</v>
      </c>
      <c r="U24" s="165">
        <f t="shared" si="4"/>
        <v>0</v>
      </c>
      <c r="V24" s="165">
        <f t="shared" si="4"/>
        <v>0</v>
      </c>
      <c r="W24" s="165">
        <f t="shared" si="4"/>
        <v>0</v>
      </c>
      <c r="X24" s="103"/>
    </row>
    <row r="25" spans="1:24" ht="12.75">
      <c r="A25" s="85">
        <v>12</v>
      </c>
      <c r="B25" s="62" t="s">
        <v>73</v>
      </c>
      <c r="C25" s="147" t="s">
        <v>23</v>
      </c>
      <c r="D25" s="159"/>
      <c r="E25" s="160"/>
      <c r="F25" s="160"/>
      <c r="G25" s="160"/>
      <c r="H25" s="161"/>
      <c r="I25" s="125">
        <v>1</v>
      </c>
      <c r="J25" s="119">
        <v>0</v>
      </c>
      <c r="K25" s="119">
        <v>1</v>
      </c>
      <c r="L25" s="119" t="s">
        <v>37</v>
      </c>
      <c r="M25" s="135">
        <v>4</v>
      </c>
      <c r="N25" s="116"/>
      <c r="O25" s="15"/>
      <c r="P25" s="15"/>
      <c r="Q25" s="15"/>
      <c r="R25" s="144"/>
      <c r="S25" s="116"/>
      <c r="T25" s="15"/>
      <c r="U25" s="15"/>
      <c r="V25" s="15"/>
      <c r="W25" s="16"/>
      <c r="X25" s="88"/>
    </row>
    <row r="26" spans="1:24" ht="12.75">
      <c r="A26" s="84">
        <v>13</v>
      </c>
      <c r="B26" s="60" t="s">
        <v>81</v>
      </c>
      <c r="C26" s="149" t="s">
        <v>6</v>
      </c>
      <c r="D26" s="115"/>
      <c r="E26" s="21"/>
      <c r="F26" s="21"/>
      <c r="G26" s="21"/>
      <c r="H26" s="130"/>
      <c r="I26" s="122"/>
      <c r="J26" s="114"/>
      <c r="K26" s="114"/>
      <c r="L26" s="114"/>
      <c r="M26" s="132"/>
      <c r="N26" s="57">
        <v>2</v>
      </c>
      <c r="O26" s="19">
        <v>0</v>
      </c>
      <c r="P26" s="19">
        <v>0</v>
      </c>
      <c r="Q26" s="19" t="s">
        <v>36</v>
      </c>
      <c r="R26" s="129">
        <v>4</v>
      </c>
      <c r="S26" s="57"/>
      <c r="T26" s="19"/>
      <c r="U26" s="19"/>
      <c r="V26" s="19"/>
      <c r="W26" s="20"/>
      <c r="X26" s="24">
        <v>5</v>
      </c>
    </row>
    <row r="27" spans="1:24" ht="12.75">
      <c r="A27" s="84">
        <v>14</v>
      </c>
      <c r="B27" s="60" t="s">
        <v>74</v>
      </c>
      <c r="C27" s="149" t="s">
        <v>48</v>
      </c>
      <c r="D27" s="57">
        <v>1</v>
      </c>
      <c r="E27" s="19">
        <v>0</v>
      </c>
      <c r="F27" s="19">
        <v>0</v>
      </c>
      <c r="G27" s="19" t="s">
        <v>37</v>
      </c>
      <c r="H27" s="129">
        <v>2</v>
      </c>
      <c r="I27" s="122"/>
      <c r="J27" s="114"/>
      <c r="K27" s="114"/>
      <c r="L27" s="114"/>
      <c r="M27" s="132"/>
      <c r="N27" s="57"/>
      <c r="O27" s="19"/>
      <c r="P27" s="19"/>
      <c r="Q27" s="19"/>
      <c r="R27" s="129"/>
      <c r="S27" s="57"/>
      <c r="T27" s="19"/>
      <c r="U27" s="19"/>
      <c r="V27" s="19"/>
      <c r="W27" s="20"/>
      <c r="X27" s="24" t="s">
        <v>105</v>
      </c>
    </row>
    <row r="28" spans="1:24" ht="12.75">
      <c r="A28" s="84">
        <v>15</v>
      </c>
      <c r="B28" s="60" t="s">
        <v>82</v>
      </c>
      <c r="C28" s="149" t="s">
        <v>49</v>
      </c>
      <c r="D28" s="57">
        <v>1</v>
      </c>
      <c r="E28" s="19">
        <v>0</v>
      </c>
      <c r="F28" s="19">
        <v>0</v>
      </c>
      <c r="G28" s="19" t="s">
        <v>37</v>
      </c>
      <c r="H28" s="129">
        <v>2</v>
      </c>
      <c r="I28" s="122"/>
      <c r="J28" s="114"/>
      <c r="K28" s="114"/>
      <c r="L28" s="114"/>
      <c r="M28" s="132"/>
      <c r="N28" s="57"/>
      <c r="O28" s="19"/>
      <c r="P28" s="19"/>
      <c r="Q28" s="19"/>
      <c r="R28" s="129"/>
      <c r="S28" s="57"/>
      <c r="T28" s="19"/>
      <c r="U28" s="19"/>
      <c r="V28" s="19"/>
      <c r="W28" s="20"/>
      <c r="X28" s="24" t="s">
        <v>105</v>
      </c>
    </row>
    <row r="29" spans="1:24" ht="12.75">
      <c r="A29" s="84">
        <v>16</v>
      </c>
      <c r="B29" s="60" t="s">
        <v>79</v>
      </c>
      <c r="C29" s="151" t="s">
        <v>1</v>
      </c>
      <c r="D29" s="115"/>
      <c r="E29" s="21"/>
      <c r="F29" s="21"/>
      <c r="G29" s="21"/>
      <c r="H29" s="130"/>
      <c r="I29" s="122"/>
      <c r="J29" s="114"/>
      <c r="K29" s="114"/>
      <c r="L29" s="114"/>
      <c r="M29" s="132"/>
      <c r="N29" s="57">
        <v>1</v>
      </c>
      <c r="O29" s="19">
        <v>0</v>
      </c>
      <c r="P29" s="19">
        <v>1</v>
      </c>
      <c r="Q29" s="19" t="s">
        <v>37</v>
      </c>
      <c r="R29" s="129">
        <v>3</v>
      </c>
      <c r="S29" s="57"/>
      <c r="T29" s="19"/>
      <c r="U29" s="19"/>
      <c r="V29" s="19"/>
      <c r="W29" s="20"/>
      <c r="X29" s="88">
        <v>1.4</v>
      </c>
    </row>
    <row r="30" spans="1:24" ht="12.75">
      <c r="A30" s="84">
        <v>17</v>
      </c>
      <c r="B30" s="60" t="s">
        <v>88</v>
      </c>
      <c r="C30" s="151" t="s">
        <v>5</v>
      </c>
      <c r="D30" s="115">
        <v>1</v>
      </c>
      <c r="E30" s="21">
        <v>0</v>
      </c>
      <c r="F30" s="21">
        <v>0</v>
      </c>
      <c r="G30" s="21" t="s">
        <v>36</v>
      </c>
      <c r="H30" s="130">
        <v>3</v>
      </c>
      <c r="I30" s="122"/>
      <c r="J30" s="114"/>
      <c r="K30" s="114"/>
      <c r="L30" s="114"/>
      <c r="M30" s="132"/>
      <c r="N30" s="57"/>
      <c r="O30" s="19"/>
      <c r="P30" s="19"/>
      <c r="Q30" s="19"/>
      <c r="R30" s="129"/>
      <c r="S30" s="57"/>
      <c r="T30" s="19"/>
      <c r="U30" s="19"/>
      <c r="V30" s="19"/>
      <c r="W30" s="20"/>
      <c r="X30" s="24"/>
    </row>
    <row r="31" spans="1:24" ht="12.75">
      <c r="A31" s="84">
        <v>18</v>
      </c>
      <c r="B31" s="60" t="s">
        <v>84</v>
      </c>
      <c r="C31" s="151" t="s">
        <v>64</v>
      </c>
      <c r="D31" s="57">
        <v>1</v>
      </c>
      <c r="E31" s="19">
        <v>0</v>
      </c>
      <c r="F31" s="19">
        <v>1</v>
      </c>
      <c r="G31" s="19" t="s">
        <v>37</v>
      </c>
      <c r="H31" s="129">
        <v>3</v>
      </c>
      <c r="I31" s="122"/>
      <c r="J31" s="114"/>
      <c r="K31" s="114"/>
      <c r="L31" s="114"/>
      <c r="M31" s="132"/>
      <c r="N31" s="57"/>
      <c r="O31" s="19"/>
      <c r="P31" s="19"/>
      <c r="Q31" s="19"/>
      <c r="R31" s="129"/>
      <c r="S31" s="120"/>
      <c r="T31" s="10"/>
      <c r="U31" s="10"/>
      <c r="V31" s="10"/>
      <c r="W31" s="11"/>
      <c r="X31" s="24" t="s">
        <v>106</v>
      </c>
    </row>
    <row r="32" spans="1:24" ht="12.75">
      <c r="A32" s="84">
        <v>19</v>
      </c>
      <c r="B32" s="60" t="s">
        <v>75</v>
      </c>
      <c r="C32" s="151" t="s">
        <v>11</v>
      </c>
      <c r="D32" s="57"/>
      <c r="E32" s="19"/>
      <c r="F32" s="19"/>
      <c r="G32" s="19"/>
      <c r="H32" s="129"/>
      <c r="I32" s="122"/>
      <c r="J32" s="114"/>
      <c r="K32" s="114"/>
      <c r="L32" s="114"/>
      <c r="M32" s="132"/>
      <c r="N32" s="115">
        <v>1</v>
      </c>
      <c r="O32" s="21">
        <v>0</v>
      </c>
      <c r="P32" s="21">
        <v>0</v>
      </c>
      <c r="Q32" s="21" t="s">
        <v>36</v>
      </c>
      <c r="R32" s="130">
        <v>3</v>
      </c>
      <c r="S32" s="122"/>
      <c r="T32" s="114"/>
      <c r="U32" s="114"/>
      <c r="V32" s="114"/>
      <c r="W32" s="132"/>
      <c r="X32" s="117">
        <v>12</v>
      </c>
    </row>
    <row r="33" spans="1:24" ht="12.75">
      <c r="A33" s="84">
        <v>20</v>
      </c>
      <c r="B33" s="92" t="s">
        <v>77</v>
      </c>
      <c r="C33" s="149" t="s">
        <v>7</v>
      </c>
      <c r="D33" s="115">
        <v>0</v>
      </c>
      <c r="E33" s="21">
        <v>0</v>
      </c>
      <c r="F33" s="21">
        <v>1</v>
      </c>
      <c r="G33" s="21" t="s">
        <v>37</v>
      </c>
      <c r="H33" s="130">
        <v>2</v>
      </c>
      <c r="I33" s="122"/>
      <c r="J33" s="114"/>
      <c r="K33" s="114"/>
      <c r="L33" s="114"/>
      <c r="M33" s="132"/>
      <c r="N33" s="120"/>
      <c r="O33" s="10"/>
      <c r="P33" s="10"/>
      <c r="Q33" s="10"/>
      <c r="R33" s="131"/>
      <c r="S33" s="57"/>
      <c r="T33" s="19"/>
      <c r="U33" s="19"/>
      <c r="V33" s="19"/>
      <c r="W33" s="20"/>
      <c r="X33" s="51"/>
    </row>
    <row r="34" spans="1:24" ht="12.75">
      <c r="A34" s="84">
        <v>21</v>
      </c>
      <c r="B34" s="75" t="s">
        <v>76</v>
      </c>
      <c r="C34" s="149" t="s">
        <v>44</v>
      </c>
      <c r="D34" s="57"/>
      <c r="E34" s="19"/>
      <c r="F34" s="19"/>
      <c r="G34" s="19"/>
      <c r="H34" s="129"/>
      <c r="I34" s="115">
        <v>0</v>
      </c>
      <c r="J34" s="21">
        <v>0</v>
      </c>
      <c r="K34" s="21">
        <v>1</v>
      </c>
      <c r="L34" s="21" t="s">
        <v>37</v>
      </c>
      <c r="M34" s="130">
        <v>2</v>
      </c>
      <c r="N34" s="122"/>
      <c r="O34" s="114"/>
      <c r="P34" s="114"/>
      <c r="Q34" s="114"/>
      <c r="R34" s="132"/>
      <c r="S34" s="57"/>
      <c r="T34" s="19"/>
      <c r="U34" s="19"/>
      <c r="V34" s="19"/>
      <c r="W34" s="20"/>
      <c r="X34" s="89" t="s">
        <v>107</v>
      </c>
    </row>
    <row r="35" spans="1:24" ht="13.5" thickBot="1">
      <c r="A35" s="90">
        <v>22</v>
      </c>
      <c r="B35" s="62" t="s">
        <v>78</v>
      </c>
      <c r="C35" s="147" t="s">
        <v>9</v>
      </c>
      <c r="D35" s="175"/>
      <c r="E35" s="176"/>
      <c r="F35" s="176"/>
      <c r="G35" s="176"/>
      <c r="H35" s="177"/>
      <c r="I35" s="178">
        <v>1</v>
      </c>
      <c r="J35" s="176">
        <v>1</v>
      </c>
      <c r="K35" s="176">
        <v>0</v>
      </c>
      <c r="L35" s="176" t="s">
        <v>36</v>
      </c>
      <c r="M35" s="177">
        <v>3</v>
      </c>
      <c r="N35" s="179"/>
      <c r="O35" s="180"/>
      <c r="P35" s="180"/>
      <c r="Q35" s="180"/>
      <c r="R35" s="181"/>
      <c r="S35" s="182"/>
      <c r="T35" s="183"/>
      <c r="U35" s="183"/>
      <c r="V35" s="183"/>
      <c r="W35" s="184"/>
      <c r="X35" s="91" t="s">
        <v>108</v>
      </c>
    </row>
    <row r="36" spans="1:24" ht="13.5" thickBot="1">
      <c r="A36" s="191"/>
      <c r="B36" s="193"/>
      <c r="C36" s="150" t="s">
        <v>15</v>
      </c>
      <c r="D36" s="171">
        <f aca="true" t="shared" si="5" ref="D36:L36">SUM(D37:D44)</f>
        <v>0</v>
      </c>
      <c r="E36" s="172">
        <f t="shared" si="5"/>
        <v>0</v>
      </c>
      <c r="F36" s="172">
        <f t="shared" si="5"/>
        <v>0</v>
      </c>
      <c r="G36" s="172">
        <f t="shared" si="5"/>
        <v>0</v>
      </c>
      <c r="H36" s="173">
        <f t="shared" si="5"/>
        <v>0</v>
      </c>
      <c r="I36" s="171">
        <f t="shared" si="5"/>
        <v>0</v>
      </c>
      <c r="J36" s="172">
        <f t="shared" si="5"/>
        <v>0</v>
      </c>
      <c r="K36" s="172">
        <f t="shared" si="5"/>
        <v>0</v>
      </c>
      <c r="L36" s="172">
        <f t="shared" si="5"/>
        <v>0</v>
      </c>
      <c r="M36" s="173">
        <f>SUM(M37:M44)</f>
        <v>0</v>
      </c>
      <c r="N36" s="174">
        <f aca="true" t="shared" si="6" ref="N36:W36">SUM(N37:N44)</f>
        <v>0</v>
      </c>
      <c r="O36" s="172">
        <f t="shared" si="6"/>
        <v>2</v>
      </c>
      <c r="P36" s="172">
        <f t="shared" si="6"/>
        <v>2</v>
      </c>
      <c r="Q36" s="172">
        <f t="shared" si="6"/>
        <v>0</v>
      </c>
      <c r="R36" s="173">
        <f t="shared" si="6"/>
        <v>15</v>
      </c>
      <c r="S36" s="171">
        <f t="shared" si="6"/>
        <v>2</v>
      </c>
      <c r="T36" s="172">
        <f t="shared" si="6"/>
        <v>1</v>
      </c>
      <c r="U36" s="172">
        <f t="shared" si="6"/>
        <v>8</v>
      </c>
      <c r="V36" s="172">
        <f t="shared" si="6"/>
        <v>0</v>
      </c>
      <c r="W36" s="172">
        <f t="shared" si="6"/>
        <v>32</v>
      </c>
      <c r="X36" s="26"/>
    </row>
    <row r="37" spans="1:24" ht="12.75">
      <c r="A37" s="80">
        <v>23</v>
      </c>
      <c r="B37" s="58"/>
      <c r="C37" s="186"/>
      <c r="D37" s="57"/>
      <c r="E37" s="19"/>
      <c r="F37" s="19"/>
      <c r="G37" s="19"/>
      <c r="H37" s="129"/>
      <c r="I37" s="115"/>
      <c r="J37" s="21"/>
      <c r="K37" s="21"/>
      <c r="L37" s="21"/>
      <c r="M37" s="130"/>
      <c r="N37" s="159"/>
      <c r="O37" s="160"/>
      <c r="P37" s="160"/>
      <c r="Q37" s="160"/>
      <c r="R37" s="161"/>
      <c r="S37" s="57"/>
      <c r="T37" s="19"/>
      <c r="U37" s="19"/>
      <c r="V37" s="19"/>
      <c r="W37" s="20"/>
      <c r="X37" s="27"/>
    </row>
    <row r="38" spans="1:24" ht="12.75">
      <c r="A38" s="81">
        <v>24</v>
      </c>
      <c r="B38" s="58" t="s">
        <v>89</v>
      </c>
      <c r="C38" s="151" t="s">
        <v>104</v>
      </c>
      <c r="D38" s="57"/>
      <c r="E38" s="19"/>
      <c r="F38" s="19"/>
      <c r="G38" s="19"/>
      <c r="H38" s="129"/>
      <c r="I38" s="115"/>
      <c r="J38" s="21"/>
      <c r="K38" s="21"/>
      <c r="L38" s="21"/>
      <c r="M38" s="130"/>
      <c r="N38" s="122"/>
      <c r="O38" s="114"/>
      <c r="P38" s="114"/>
      <c r="Q38" s="114"/>
      <c r="R38" s="132"/>
      <c r="S38" s="57">
        <v>2</v>
      </c>
      <c r="T38" s="19">
        <v>0</v>
      </c>
      <c r="U38" s="19">
        <v>2</v>
      </c>
      <c r="V38" s="19" t="s">
        <v>36</v>
      </c>
      <c r="W38" s="20">
        <v>8</v>
      </c>
      <c r="X38" s="83"/>
    </row>
    <row r="39" spans="1:24" ht="15">
      <c r="A39" s="81">
        <v>25</v>
      </c>
      <c r="B39" s="93" t="s">
        <v>99</v>
      </c>
      <c r="C39" s="149" t="s">
        <v>42</v>
      </c>
      <c r="D39" s="57"/>
      <c r="E39" s="19"/>
      <c r="F39" s="19"/>
      <c r="G39" s="19"/>
      <c r="H39" s="129"/>
      <c r="I39" s="57"/>
      <c r="J39" s="19"/>
      <c r="K39" s="19"/>
      <c r="L39" s="19"/>
      <c r="M39" s="129"/>
      <c r="N39" s="57">
        <v>0</v>
      </c>
      <c r="O39" s="19">
        <v>1</v>
      </c>
      <c r="P39" s="19">
        <v>0</v>
      </c>
      <c r="Q39" s="19" t="s">
        <v>37</v>
      </c>
      <c r="R39" s="129">
        <v>3</v>
      </c>
      <c r="S39" s="57"/>
      <c r="T39" s="19"/>
      <c r="U39" s="19"/>
      <c r="V39" s="19"/>
      <c r="W39" s="20"/>
      <c r="X39" s="51">
        <v>18</v>
      </c>
    </row>
    <row r="40" spans="1:24" ht="12.75">
      <c r="A40" s="81">
        <v>26</v>
      </c>
      <c r="B40" s="59" t="s">
        <v>100</v>
      </c>
      <c r="C40" s="149" t="s">
        <v>8</v>
      </c>
      <c r="D40" s="57"/>
      <c r="E40" s="19"/>
      <c r="F40" s="19"/>
      <c r="G40" s="19"/>
      <c r="H40" s="129"/>
      <c r="I40" s="57"/>
      <c r="J40" s="19"/>
      <c r="K40" s="19"/>
      <c r="L40" s="19"/>
      <c r="M40" s="129"/>
      <c r="N40" s="57"/>
      <c r="O40" s="19"/>
      <c r="P40" s="19"/>
      <c r="Q40" s="19"/>
      <c r="R40" s="129"/>
      <c r="S40" s="115">
        <v>0</v>
      </c>
      <c r="T40" s="21">
        <v>0</v>
      </c>
      <c r="U40" s="21">
        <v>1</v>
      </c>
      <c r="V40" s="21" t="s">
        <v>37</v>
      </c>
      <c r="W40" s="22">
        <v>2</v>
      </c>
      <c r="X40" s="24">
        <v>7</v>
      </c>
    </row>
    <row r="41" spans="1:24" ht="12.75">
      <c r="A41" s="81">
        <v>27</v>
      </c>
      <c r="B41" s="59"/>
      <c r="C41" s="149" t="s">
        <v>20</v>
      </c>
      <c r="D41" s="57"/>
      <c r="E41" s="19"/>
      <c r="F41" s="19"/>
      <c r="G41" s="19"/>
      <c r="H41" s="129"/>
      <c r="I41" s="57"/>
      <c r="J41" s="19"/>
      <c r="K41" s="19"/>
      <c r="L41" s="19"/>
      <c r="M41" s="129"/>
      <c r="N41" s="57"/>
      <c r="O41" s="19"/>
      <c r="P41" s="19"/>
      <c r="Q41" s="19"/>
      <c r="R41" s="129"/>
      <c r="S41" s="115">
        <v>0</v>
      </c>
      <c r="T41" s="21">
        <v>1</v>
      </c>
      <c r="U41" s="21">
        <v>0</v>
      </c>
      <c r="V41" s="21" t="s">
        <v>37</v>
      </c>
      <c r="W41" s="22">
        <v>2</v>
      </c>
      <c r="X41" s="24" t="s">
        <v>103</v>
      </c>
    </row>
    <row r="42" spans="1:24" ht="12.75">
      <c r="A42" s="81">
        <v>28</v>
      </c>
      <c r="B42" s="59"/>
      <c r="C42" s="149" t="s">
        <v>19</v>
      </c>
      <c r="D42" s="57"/>
      <c r="E42" s="19"/>
      <c r="F42" s="19"/>
      <c r="G42" s="19"/>
      <c r="H42" s="129"/>
      <c r="I42" s="57"/>
      <c r="J42" s="19"/>
      <c r="K42" s="19"/>
      <c r="L42" s="19"/>
      <c r="M42" s="129"/>
      <c r="N42" s="115">
        <v>0</v>
      </c>
      <c r="O42" s="21">
        <v>1</v>
      </c>
      <c r="P42" s="21">
        <v>0</v>
      </c>
      <c r="Q42" s="21" t="s">
        <v>37</v>
      </c>
      <c r="R42" s="130">
        <v>2</v>
      </c>
      <c r="S42" s="120"/>
      <c r="T42" s="10"/>
      <c r="U42" s="10"/>
      <c r="V42" s="10"/>
      <c r="W42" s="11"/>
      <c r="X42" s="23"/>
    </row>
    <row r="43" spans="1:24" ht="12.75">
      <c r="A43" s="81">
        <v>29</v>
      </c>
      <c r="B43" s="20" t="s">
        <v>92</v>
      </c>
      <c r="C43" s="152" t="s">
        <v>90</v>
      </c>
      <c r="D43" s="57"/>
      <c r="E43" s="19"/>
      <c r="F43" s="19"/>
      <c r="G43" s="19"/>
      <c r="H43" s="129"/>
      <c r="I43" s="57"/>
      <c r="J43" s="19"/>
      <c r="K43" s="19"/>
      <c r="L43" s="19"/>
      <c r="M43" s="129"/>
      <c r="N43" s="57">
        <v>0</v>
      </c>
      <c r="O43" s="19">
        <v>0</v>
      </c>
      <c r="P43" s="19">
        <v>2</v>
      </c>
      <c r="Q43" s="19" t="s">
        <v>37</v>
      </c>
      <c r="R43" s="129">
        <v>10</v>
      </c>
      <c r="S43" s="122"/>
      <c r="T43" s="114"/>
      <c r="U43" s="114"/>
      <c r="V43" s="121"/>
      <c r="W43" s="132"/>
      <c r="X43" s="118"/>
    </row>
    <row r="44" spans="1:24" ht="13.5" thickBot="1">
      <c r="A44" s="81">
        <v>30</v>
      </c>
      <c r="B44" s="20" t="s">
        <v>93</v>
      </c>
      <c r="C44" s="153" t="s">
        <v>91</v>
      </c>
      <c r="D44" s="57"/>
      <c r="E44" s="19"/>
      <c r="F44" s="19"/>
      <c r="G44" s="19"/>
      <c r="H44" s="129"/>
      <c r="I44" s="57"/>
      <c r="J44" s="19"/>
      <c r="K44" s="19"/>
      <c r="L44" s="19"/>
      <c r="M44" s="129"/>
      <c r="N44" s="57"/>
      <c r="O44" s="19"/>
      <c r="P44" s="19"/>
      <c r="Q44" s="19"/>
      <c r="R44" s="129"/>
      <c r="S44" s="115">
        <v>0</v>
      </c>
      <c r="T44" s="21">
        <v>0</v>
      </c>
      <c r="U44" s="21">
        <v>5</v>
      </c>
      <c r="V44" s="21" t="s">
        <v>37</v>
      </c>
      <c r="W44" s="14">
        <v>20</v>
      </c>
      <c r="X44" s="23"/>
    </row>
    <row r="45" spans="1:24" ht="12.75">
      <c r="A45" s="104"/>
      <c r="B45" s="54"/>
      <c r="C45" s="154" t="s">
        <v>65</v>
      </c>
      <c r="D45" s="126"/>
      <c r="E45" s="28"/>
      <c r="F45" s="28"/>
      <c r="G45" s="28"/>
      <c r="H45" s="137"/>
      <c r="I45" s="126"/>
      <c r="J45" s="28"/>
      <c r="K45" s="28"/>
      <c r="L45" s="28"/>
      <c r="M45" s="137"/>
      <c r="N45" s="126"/>
      <c r="O45" s="28"/>
      <c r="P45" s="28"/>
      <c r="Q45" s="28"/>
      <c r="R45" s="137"/>
      <c r="S45" s="57"/>
      <c r="T45" s="19"/>
      <c r="U45" s="19"/>
      <c r="V45" s="19"/>
      <c r="W45" s="20"/>
      <c r="X45" s="23"/>
    </row>
    <row r="46" spans="1:24" ht="12.75">
      <c r="A46" s="33"/>
      <c r="B46" s="79" t="s">
        <v>80</v>
      </c>
      <c r="C46" s="149" t="s">
        <v>50</v>
      </c>
      <c r="D46" s="57"/>
      <c r="E46" s="19"/>
      <c r="F46" s="19"/>
      <c r="G46" s="19"/>
      <c r="H46" s="129"/>
      <c r="I46" s="57"/>
      <c r="J46" s="19"/>
      <c r="K46" s="19"/>
      <c r="L46" s="19"/>
      <c r="M46" s="129"/>
      <c r="N46" s="57"/>
      <c r="O46" s="19"/>
      <c r="P46" s="19"/>
      <c r="Q46" s="19"/>
      <c r="R46" s="129"/>
      <c r="S46" s="115"/>
      <c r="T46" s="21"/>
      <c r="U46" s="21"/>
      <c r="V46" s="21"/>
      <c r="W46" s="22"/>
      <c r="X46" s="23">
        <v>17</v>
      </c>
    </row>
    <row r="47" spans="1:24" ht="12.75">
      <c r="A47" s="33"/>
      <c r="B47" s="79" t="s">
        <v>102</v>
      </c>
      <c r="C47" s="149" t="s">
        <v>101</v>
      </c>
      <c r="D47" s="57"/>
      <c r="E47" s="19"/>
      <c r="F47" s="19"/>
      <c r="G47" s="19"/>
      <c r="H47" s="129"/>
      <c r="I47" s="57"/>
      <c r="J47" s="19"/>
      <c r="K47" s="19"/>
      <c r="L47" s="19"/>
      <c r="M47" s="129"/>
      <c r="N47" s="57"/>
      <c r="O47" s="19"/>
      <c r="P47" s="19"/>
      <c r="Q47" s="19"/>
      <c r="R47" s="129"/>
      <c r="S47" s="115"/>
      <c r="T47" s="21"/>
      <c r="U47" s="21"/>
      <c r="V47" s="21"/>
      <c r="W47" s="22"/>
      <c r="X47" s="23">
        <v>16</v>
      </c>
    </row>
    <row r="48" spans="1:24" ht="12.75">
      <c r="A48" s="33"/>
      <c r="B48" s="56" t="s">
        <v>97</v>
      </c>
      <c r="C48" s="149" t="s">
        <v>43</v>
      </c>
      <c r="D48" s="57"/>
      <c r="E48" s="19"/>
      <c r="F48" s="19"/>
      <c r="G48" s="19"/>
      <c r="H48" s="129"/>
      <c r="I48" s="57"/>
      <c r="J48" s="19"/>
      <c r="K48" s="19"/>
      <c r="L48" s="19"/>
      <c r="M48" s="129"/>
      <c r="N48" s="57"/>
      <c r="O48" s="19"/>
      <c r="P48" s="19"/>
      <c r="Q48" s="19"/>
      <c r="R48" s="129"/>
      <c r="S48" s="115"/>
      <c r="T48" s="21"/>
      <c r="U48" s="21"/>
      <c r="V48" s="21"/>
      <c r="W48" s="22"/>
      <c r="X48" s="23">
        <v>16</v>
      </c>
    </row>
    <row r="49" spans="1:24" ht="13.5" thickBot="1">
      <c r="A49" s="33"/>
      <c r="B49" s="53" t="s">
        <v>98</v>
      </c>
      <c r="C49" s="149" t="s">
        <v>22</v>
      </c>
      <c r="D49" s="115"/>
      <c r="E49" s="21"/>
      <c r="F49" s="21"/>
      <c r="G49" s="21"/>
      <c r="H49" s="130"/>
      <c r="I49" s="57"/>
      <c r="J49" s="19"/>
      <c r="K49" s="19"/>
      <c r="L49" s="19"/>
      <c r="M49" s="129"/>
      <c r="N49" s="57"/>
      <c r="O49" s="19"/>
      <c r="P49" s="19"/>
      <c r="Q49" s="19"/>
      <c r="R49" s="129"/>
      <c r="S49" s="115"/>
      <c r="T49" s="21"/>
      <c r="U49" s="21"/>
      <c r="V49" s="21"/>
      <c r="W49" s="22"/>
      <c r="X49" s="29">
        <v>12</v>
      </c>
    </row>
    <row r="50" spans="1:24" ht="12.75">
      <c r="A50" s="33"/>
      <c r="B50" s="52"/>
      <c r="C50" s="155"/>
      <c r="D50" s="31"/>
      <c r="E50" s="7"/>
      <c r="F50" s="7"/>
      <c r="G50" s="7"/>
      <c r="H50" s="138"/>
      <c r="I50" s="31"/>
      <c r="J50" s="7"/>
      <c r="K50" s="7"/>
      <c r="L50" s="30"/>
      <c r="M50" s="138"/>
      <c r="N50" s="31"/>
      <c r="O50" s="7"/>
      <c r="P50" s="7"/>
      <c r="Q50" s="30"/>
      <c r="R50" s="138"/>
      <c r="S50" s="31"/>
      <c r="T50" s="7"/>
      <c r="U50" s="7"/>
      <c r="V50" s="30"/>
      <c r="W50" s="8"/>
      <c r="X50" s="17"/>
    </row>
    <row r="51" spans="1:24" ht="12.75">
      <c r="A51" s="33"/>
      <c r="B51" s="53"/>
      <c r="C51" s="153" t="s">
        <v>38</v>
      </c>
      <c r="D51" s="145"/>
      <c r="E51" s="32"/>
      <c r="F51" s="32"/>
      <c r="G51" s="32">
        <f>COUNTIF(G12:G49,"v")</f>
        <v>3</v>
      </c>
      <c r="H51" s="139"/>
      <c r="I51" s="34"/>
      <c r="J51" s="32"/>
      <c r="K51" s="32"/>
      <c r="L51" s="32">
        <f>COUNTIF(L12:L49,"v")</f>
        <v>3</v>
      </c>
      <c r="M51" s="139"/>
      <c r="N51" s="34"/>
      <c r="O51" s="32"/>
      <c r="P51" s="32"/>
      <c r="Q51" s="32">
        <f>COUNTIF(Q12:Q49,"v")</f>
        <v>3</v>
      </c>
      <c r="R51" s="139"/>
      <c r="S51" s="34"/>
      <c r="T51" s="32"/>
      <c r="U51" s="32"/>
      <c r="V51" s="32">
        <f>COUNTIF(V12:V49,"v")</f>
        <v>1</v>
      </c>
      <c r="W51" s="33"/>
      <c r="X51" s="51"/>
    </row>
    <row r="52" spans="1:24" ht="13.5" thickBot="1">
      <c r="A52" s="33"/>
      <c r="B52" s="53"/>
      <c r="C52" s="156" t="s">
        <v>39</v>
      </c>
      <c r="D52" s="34"/>
      <c r="E52" s="32"/>
      <c r="F52" s="32"/>
      <c r="G52" s="32">
        <f>COUNTIF(G13:G50,"f")</f>
        <v>7</v>
      </c>
      <c r="H52" s="140"/>
      <c r="I52" s="34"/>
      <c r="J52" s="32"/>
      <c r="K52" s="32"/>
      <c r="L52" s="32">
        <f>COUNTIF(L13:L50,"f")</f>
        <v>4</v>
      </c>
      <c r="M52" s="140"/>
      <c r="N52" s="34"/>
      <c r="O52" s="32"/>
      <c r="P52" s="32"/>
      <c r="Q52" s="32">
        <f>COUNTIF(Q13:Q50,"f")</f>
        <v>5</v>
      </c>
      <c r="R52" s="140"/>
      <c r="S52" s="34"/>
      <c r="T52" s="32"/>
      <c r="U52" s="32"/>
      <c r="V52" s="32">
        <f>COUNTIF(V13:V50,"f")</f>
        <v>3</v>
      </c>
      <c r="W52" s="185"/>
      <c r="X52" s="51"/>
    </row>
    <row r="53" spans="1:24" ht="13.5" thickBot="1">
      <c r="A53" s="33"/>
      <c r="B53" s="55"/>
      <c r="C53" s="67" t="s">
        <v>60</v>
      </c>
      <c r="D53" s="39">
        <f aca="true" t="shared" si="7" ref="D53:L53">SUM(D11,D20,D24,D36)</f>
        <v>9</v>
      </c>
      <c r="E53" s="39">
        <f t="shared" si="7"/>
        <v>2</v>
      </c>
      <c r="F53" s="39">
        <f t="shared" si="7"/>
        <v>3</v>
      </c>
      <c r="G53" s="35">
        <f t="shared" si="7"/>
        <v>0</v>
      </c>
      <c r="H53" s="143">
        <f t="shared" si="7"/>
        <v>29</v>
      </c>
      <c r="I53" s="37">
        <f t="shared" si="7"/>
        <v>7</v>
      </c>
      <c r="J53" s="39">
        <f t="shared" si="7"/>
        <v>4</v>
      </c>
      <c r="K53" s="39">
        <f t="shared" si="7"/>
        <v>3</v>
      </c>
      <c r="L53" s="39">
        <f t="shared" si="7"/>
        <v>0</v>
      </c>
      <c r="M53" s="39">
        <f>SUM(M11,M20,M24,M36)</f>
        <v>30</v>
      </c>
      <c r="N53" s="39">
        <f aca="true" t="shared" si="8" ref="N53:W53">SUM(N11,N20,N24,N36)</f>
        <v>6</v>
      </c>
      <c r="O53" s="39">
        <f t="shared" si="8"/>
        <v>2</v>
      </c>
      <c r="P53" s="39">
        <f t="shared" si="8"/>
        <v>3</v>
      </c>
      <c r="Q53" s="39">
        <f t="shared" si="8"/>
        <v>0</v>
      </c>
      <c r="R53" s="39">
        <f t="shared" si="8"/>
        <v>29</v>
      </c>
      <c r="S53" s="35">
        <f t="shared" si="8"/>
        <v>2</v>
      </c>
      <c r="T53" s="35">
        <f t="shared" si="8"/>
        <v>1</v>
      </c>
      <c r="U53" s="35">
        <f t="shared" si="8"/>
        <v>8</v>
      </c>
      <c r="V53" s="95">
        <f t="shared" si="8"/>
        <v>0</v>
      </c>
      <c r="W53" s="173">
        <f t="shared" si="8"/>
        <v>32</v>
      </c>
      <c r="X53" s="170"/>
    </row>
    <row r="54" spans="1:24" ht="13.5" thickBot="1">
      <c r="A54" s="33"/>
      <c r="B54" s="55"/>
      <c r="C54" s="67" t="s">
        <v>58</v>
      </c>
      <c r="D54" s="35">
        <f>D53+E53+F53</f>
        <v>14</v>
      </c>
      <c r="E54" s="36"/>
      <c r="F54" s="37"/>
      <c r="G54" s="30"/>
      <c r="H54" s="38"/>
      <c r="I54" s="39">
        <f>I53+J53+K53</f>
        <v>14</v>
      </c>
      <c r="J54" s="30"/>
      <c r="K54" s="30"/>
      <c r="L54" s="30"/>
      <c r="M54" s="38"/>
      <c r="N54" s="39">
        <f>N53+O53+P53</f>
        <v>11</v>
      </c>
      <c r="O54" s="30"/>
      <c r="P54" s="30"/>
      <c r="Q54" s="30"/>
      <c r="R54" s="40"/>
      <c r="S54" s="167">
        <f>S53+T53+U53</f>
        <v>11</v>
      </c>
      <c r="T54" s="168"/>
      <c r="U54" s="168"/>
      <c r="V54" s="168"/>
      <c r="W54" s="158"/>
      <c r="X54" s="169"/>
    </row>
    <row r="55" spans="1:24" ht="13.5" thickBot="1">
      <c r="A55" s="33"/>
      <c r="B55" s="6"/>
      <c r="C55" s="68" t="s">
        <v>57</v>
      </c>
      <c r="D55" s="194">
        <f>D54+I54+N54+S54</f>
        <v>50</v>
      </c>
      <c r="E55" s="195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105"/>
    </row>
    <row r="56" spans="1:24" ht="13.5" thickBot="1">
      <c r="A56" s="33"/>
      <c r="B56" s="55"/>
      <c r="C56" s="67" t="s">
        <v>40</v>
      </c>
      <c r="D56" s="187">
        <f>D55*15</f>
        <v>750</v>
      </c>
      <c r="E56" s="188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5"/>
    </row>
    <row r="57" spans="1:24" ht="13.5" thickBot="1">
      <c r="A57" s="33"/>
      <c r="B57" s="6"/>
      <c r="C57" s="69" t="s">
        <v>61</v>
      </c>
      <c r="D57" s="189">
        <f>H53+M53+R53+W53</f>
        <v>120</v>
      </c>
      <c r="E57" s="190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5"/>
    </row>
    <row r="58" spans="1:24" ht="12.75">
      <c r="A58" s="106"/>
      <c r="B58" s="45"/>
      <c r="C58" s="70"/>
      <c r="D58" s="44"/>
      <c r="E58" s="44"/>
      <c r="F58" s="44"/>
      <c r="G58" s="44"/>
      <c r="H58" s="44"/>
      <c r="I58" s="44"/>
      <c r="J58" s="47" t="s">
        <v>67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4"/>
      <c r="X58" s="5"/>
    </row>
    <row r="59" spans="1:24" ht="12.75">
      <c r="A59" s="106"/>
      <c r="B59" s="45"/>
      <c r="C59" s="66" t="s">
        <v>54</v>
      </c>
      <c r="D59" s="32" t="s">
        <v>59</v>
      </c>
      <c r="E59" s="5"/>
      <c r="F59" s="5"/>
      <c r="G59" s="5"/>
      <c r="H59" s="5"/>
      <c r="I59" s="5"/>
      <c r="J59" s="47" t="s">
        <v>68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5"/>
      <c r="X59" s="5"/>
    </row>
    <row r="60" spans="1:24" ht="12.75">
      <c r="A60" s="106"/>
      <c r="B60" s="45"/>
      <c r="C60" s="71" t="s">
        <v>55</v>
      </c>
      <c r="D60" s="32">
        <v>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106"/>
      <c r="B61" s="45"/>
      <c r="C61" s="71" t="s">
        <v>66</v>
      </c>
      <c r="D61" s="32">
        <v>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106"/>
      <c r="B62" s="45"/>
      <c r="C62" s="71" t="s">
        <v>56</v>
      </c>
      <c r="D62" s="32">
        <v>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106"/>
      <c r="B63" s="107"/>
      <c r="C63" s="71" t="s">
        <v>11</v>
      </c>
      <c r="D63" s="32">
        <v>3</v>
      </c>
      <c r="E63" s="5"/>
      <c r="F63" s="107"/>
      <c r="G63" s="107"/>
      <c r="H63" s="107"/>
      <c r="I63" s="107"/>
      <c r="J63" s="107"/>
      <c r="K63" s="107"/>
      <c r="L63" s="5"/>
      <c r="M63" s="5"/>
      <c r="N63" s="5"/>
      <c r="O63" s="5"/>
      <c r="P63" s="5"/>
      <c r="Q63" s="5"/>
      <c r="R63" s="5"/>
      <c r="S63" s="107"/>
      <c r="T63" s="107"/>
      <c r="U63" s="107"/>
      <c r="V63" s="107"/>
      <c r="W63" s="107"/>
      <c r="X63" s="107"/>
    </row>
    <row r="64" spans="1:24" ht="12.75">
      <c r="A64" s="106"/>
      <c r="B64" s="45"/>
      <c r="C64" s="71" t="s">
        <v>62</v>
      </c>
      <c r="D64" s="32">
        <v>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106"/>
      <c r="B65" s="4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106"/>
      <c r="B66" s="4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106"/>
      <c r="B67" s="45"/>
      <c r="C67" s="5"/>
      <c r="D67" s="5"/>
      <c r="E67" s="5"/>
      <c r="F67" s="5"/>
      <c r="G67" s="5"/>
      <c r="H67" s="5"/>
      <c r="I67" s="5"/>
      <c r="J67" s="5"/>
      <c r="K67" s="5"/>
      <c r="L67" s="5"/>
      <c r="M67" s="107" t="s">
        <v>109</v>
      </c>
      <c r="N67" s="107"/>
      <c r="O67" s="107"/>
      <c r="P67" s="107"/>
      <c r="Q67" s="108"/>
      <c r="R67" s="107"/>
      <c r="S67" s="107"/>
      <c r="T67" s="5"/>
      <c r="U67" s="5"/>
      <c r="V67" s="5"/>
      <c r="W67" s="5"/>
      <c r="X67" s="5"/>
    </row>
    <row r="68" spans="1:24" ht="12.75">
      <c r="A68" s="106"/>
      <c r="B68" s="45"/>
      <c r="C68" s="5"/>
      <c r="D68" s="5"/>
      <c r="E68" s="5"/>
      <c r="F68" s="5"/>
      <c r="G68" s="5"/>
      <c r="H68" s="5"/>
      <c r="I68" s="5"/>
      <c r="J68" s="5"/>
      <c r="K68" s="5"/>
      <c r="L68" s="5"/>
      <c r="M68" s="107"/>
      <c r="N68" s="107" t="s">
        <v>46</v>
      </c>
      <c r="O68" s="107"/>
      <c r="P68" s="107"/>
      <c r="Q68" s="108"/>
      <c r="R68" s="107"/>
      <c r="S68" s="107"/>
      <c r="T68" s="5"/>
      <c r="U68" s="5"/>
      <c r="V68" s="5"/>
      <c r="W68" s="5"/>
      <c r="X68" s="5"/>
    </row>
    <row r="69" spans="1:24" ht="12.75">
      <c r="A69" s="109"/>
      <c r="B69" s="2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</sheetData>
  <mergeCells count="18">
    <mergeCell ref="B1:C1"/>
    <mergeCell ref="A7:X7"/>
    <mergeCell ref="A8:C8"/>
    <mergeCell ref="D8:W8"/>
    <mergeCell ref="I9:M9"/>
    <mergeCell ref="N9:R9"/>
    <mergeCell ref="S9:W9"/>
    <mergeCell ref="A11:B11"/>
    <mergeCell ref="A9:A10"/>
    <mergeCell ref="B9:B10"/>
    <mergeCell ref="C9:C10"/>
    <mergeCell ref="D9:H9"/>
    <mergeCell ref="D56:E56"/>
    <mergeCell ref="D57:E57"/>
    <mergeCell ref="A20:B20"/>
    <mergeCell ref="A24:B24"/>
    <mergeCell ref="A36:B36"/>
    <mergeCell ref="D55:E55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2010-01-11T09:21:17Z</cp:lastPrinted>
  <dcterms:created xsi:type="dcterms:W3CDTF">2007-10-29T15:12:22Z</dcterms:created>
  <dcterms:modified xsi:type="dcterms:W3CDTF">2010-01-24T23:20:33Z</dcterms:modified>
  <cp:category/>
  <cp:version/>
  <cp:contentType/>
  <cp:contentStatus/>
</cp:coreProperties>
</file>